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2"/>
  </bookViews>
  <sheets>
    <sheet name="Priority 1 - PO3" sheetId="2" r:id="rId1"/>
    <sheet name="Priority 2 - PO2" sheetId="11" r:id="rId2"/>
    <sheet name="Priority 3 - PO4  " sheetId="9" r:id="rId3"/>
    <sheet name="Priority 4 - PO5 " sheetId="10" r:id="rId4"/>
  </sheets>
  <definedNames>
    <definedName name="_xlnm.Print_Area" localSheetId="0">'Priority 1 - PO3'!$A$1:$V$10</definedName>
    <definedName name="_xlnm.Print_Area" localSheetId="1">'Priority 2 - PO2'!$A$1:$V$41</definedName>
  </definedNames>
  <calcPr calcId="162913"/>
</workbook>
</file>

<file path=xl/calcChain.xml><?xml version="1.0" encoding="utf-8"?>
<calcChain xmlns="http://schemas.openxmlformats.org/spreadsheetml/2006/main">
  <c r="L9" i="9" l="1"/>
  <c r="Q9" i="9" l="1"/>
  <c r="U9" i="9"/>
  <c r="L8" i="2"/>
  <c r="U41" i="11" l="1"/>
  <c r="U40" i="11"/>
  <c r="S40" i="11"/>
  <c r="P41" i="11"/>
  <c r="O41" i="11"/>
  <c r="O40" i="11"/>
  <c r="M40" i="11"/>
  <c r="L40" i="11"/>
  <c r="K41" i="11"/>
  <c r="K40" i="11"/>
  <c r="Q38" i="11"/>
  <c r="L38" i="11" s="1"/>
  <c r="Q36" i="11"/>
  <c r="L36" i="11" s="1"/>
  <c r="Q34" i="11"/>
  <c r="L34" i="11" s="1"/>
  <c r="Q31" i="11"/>
  <c r="Q28" i="11"/>
  <c r="L28" i="11" s="1"/>
  <c r="Q25" i="11"/>
  <c r="L25" i="11" s="1"/>
  <c r="Q23" i="11"/>
  <c r="L23" i="11" s="1"/>
  <c r="L31" i="11"/>
  <c r="L19" i="11"/>
  <c r="P40" i="11"/>
  <c r="Q40" i="11" l="1"/>
  <c r="Y8" i="11" l="1"/>
  <c r="Y22" i="11" l="1"/>
  <c r="U19" i="11" l="1"/>
  <c r="T10" i="2" l="1"/>
  <c r="R10" i="2"/>
  <c r="M10" i="2"/>
  <c r="N10" i="2"/>
  <c r="O10" i="2"/>
  <c r="P10" i="2"/>
  <c r="Q10" i="2"/>
  <c r="S10" i="2"/>
  <c r="U10" i="2"/>
  <c r="K10" i="2"/>
  <c r="M12" i="11"/>
  <c r="M41" i="11" s="1"/>
  <c r="N12" i="11"/>
  <c r="O12" i="11"/>
  <c r="P12" i="11"/>
  <c r="Q12" i="11"/>
  <c r="Q41" i="11" s="1"/>
  <c r="R12" i="11"/>
  <c r="S12" i="11"/>
  <c r="S41" i="11" s="1"/>
  <c r="T12" i="11"/>
  <c r="K12" i="11"/>
  <c r="U17" i="11"/>
  <c r="L17" i="11"/>
  <c r="U15" i="11"/>
  <c r="L15" i="11"/>
  <c r="U6" i="11"/>
  <c r="U12" i="11" s="1"/>
  <c r="L6" i="11"/>
  <c r="L12" i="11" s="1"/>
  <c r="L41" i="11" l="1"/>
  <c r="L10" i="2"/>
  <c r="X9" i="10" l="1"/>
  <c r="W9" i="10"/>
  <c r="X9" i="9"/>
  <c r="W9" i="9"/>
  <c r="X8" i="2" l="1"/>
  <c r="W8" i="2"/>
</calcChain>
</file>

<file path=xl/sharedStrings.xml><?xml version="1.0" encoding="utf-8"?>
<sst xmlns="http://schemas.openxmlformats.org/spreadsheetml/2006/main" count="296" uniqueCount="125">
  <si>
    <t>Ranking</t>
  </si>
  <si>
    <t>Application title</t>
  </si>
  <si>
    <t>Average score</t>
  </si>
  <si>
    <t>Approved budget*</t>
  </si>
  <si>
    <t>Availability of funds</t>
  </si>
  <si>
    <t>Total requested amount 
(ERDF contribution  +State budget contribution)</t>
  </si>
  <si>
    <t>Community Funding ERDF
(euro)</t>
  </si>
  <si>
    <t>Percent (ERDF) 
%</t>
  </si>
  <si>
    <t>Requested amount (State Budget BG)
euro</t>
  </si>
  <si>
    <t>Requested amount (State Budget RO)
euro</t>
  </si>
  <si>
    <t xml:space="preserve">National public funding 
(euro) </t>
  </si>
  <si>
    <t>Percent (State Budgets Contributions)</t>
  </si>
  <si>
    <t>Own Contribution (euro)</t>
  </si>
  <si>
    <t>Percent (Own Contributions)
%</t>
  </si>
  <si>
    <t>Allocation available</t>
  </si>
  <si>
    <t>Danube Integrated System for MARking
DISMAR</t>
  </si>
  <si>
    <t xml:space="preserve">River Administration of the Lower Danube - Galati </t>
  </si>
  <si>
    <t>Executive Agency for exploration and maintenance of the Danube river - Ruse</t>
  </si>
  <si>
    <t>ROBG00090</t>
  </si>
  <si>
    <t>115. Inland waterways and ports (TEN‑T) excluding facilities dedicated to transport of fossil fuels</t>
  </si>
  <si>
    <t>Call 1 OSI</t>
  </si>
  <si>
    <t>Total cost (euro)</t>
  </si>
  <si>
    <t>Specific Objective</t>
  </si>
  <si>
    <t>Lead Partner</t>
  </si>
  <si>
    <t>Giurgiu</t>
  </si>
  <si>
    <t>Ruse</t>
  </si>
  <si>
    <t>Partner 2</t>
  </si>
  <si>
    <t>Related Call</t>
  </si>
  <si>
    <r>
      <t xml:space="preserve">
</t>
    </r>
    <r>
      <rPr>
        <b/>
        <sz val="11"/>
        <rFont val="Trebuchet MS"/>
        <family val="2"/>
      </rPr>
      <t>JEMS Code</t>
    </r>
  </si>
  <si>
    <t>Partners</t>
  </si>
  <si>
    <t>Role in the project (Lead partner/partner/ associated partner)</t>
  </si>
  <si>
    <t>Call 2</t>
  </si>
  <si>
    <t>Call 1 dedicated to the operations of strategic importance (OSI)</t>
  </si>
  <si>
    <t>SO 3.2 Developing and enhancing sustainable, climate resilient, intelligent and intermodal national, regional and local mobility, including improved access to TEN-T and cross-border mobility</t>
  </si>
  <si>
    <t>Location of the partners (County/District)</t>
  </si>
  <si>
    <t>Call 2 - Competitive call for project proposals dedicated to Priority 2: A Green Region, Specific Objectives 2.4 and 2.7</t>
  </si>
  <si>
    <t>Type of intervention</t>
  </si>
  <si>
    <t xml:space="preserve">Project eligible value (euro) </t>
  </si>
  <si>
    <t>Total cost of the operation including non-refundable funds</t>
  </si>
  <si>
    <t>ROBG00177</t>
  </si>
  <si>
    <t>ROBG00178</t>
  </si>
  <si>
    <t>Romanian-Bulgarian Cooperation for Green Fit Danube System</t>
  </si>
  <si>
    <t>ROMANIAN NAVAL AUTHORITY (R.N.A.)</t>
  </si>
  <si>
    <t>Executive Agency “Maritime Administration”  (EAMA)</t>
  </si>
  <si>
    <t>Municipality of Ruse</t>
  </si>
  <si>
    <t>Giurgiu Municipality</t>
  </si>
  <si>
    <t>Green modeling of urban areas, creation of new systems for recreation and outdoor activities</t>
  </si>
  <si>
    <t>ROBG00005</t>
  </si>
  <si>
    <t>Streamlining cross-border cooperation: Joint approach in disaster resilience – STREAM 2</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</si>
  <si>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</si>
  <si>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</si>
  <si>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</si>
  <si>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</si>
  <si>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</si>
  <si>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</si>
  <si>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Call 1</t>
  </si>
  <si>
    <t>JEMS Code</t>
  </si>
  <si>
    <t>Sofia</t>
  </si>
  <si>
    <t>Partner 3</t>
  </si>
  <si>
    <t>Partner 4</t>
  </si>
  <si>
    <t>Partner 5</t>
  </si>
  <si>
    <t>Partner 6</t>
  </si>
  <si>
    <t>Constanta</t>
  </si>
  <si>
    <t>Bucuresti</t>
  </si>
  <si>
    <t>SO 2.4 Promoting climate change adaptation and disaster risk prevention, resilience, taking into account eco-system based approaches</t>
  </si>
  <si>
    <t>SO 2.7 Enhancing protection and preservation of nature, biodiversity and green infrastructure, including in urban areas, and reducing all forms of pollution</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</si>
  <si>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</si>
  <si>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</si>
  <si>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</si>
  <si>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t>Percent (State Budgets Contributions) %</t>
  </si>
  <si>
    <t xml:space="preserve">Total </t>
  </si>
  <si>
    <t>NA</t>
  </si>
  <si>
    <r>
      <t xml:space="preserve">
</t>
    </r>
    <r>
      <rPr>
        <b/>
        <sz val="11"/>
        <color theme="4" tint="-0.499984740745262"/>
        <rFont val="Trebuchet MS"/>
        <family val="2"/>
      </rPr>
      <t>JEMS Code</t>
    </r>
  </si>
  <si>
    <t>Total</t>
  </si>
  <si>
    <t>Total (SO 2.7)</t>
  </si>
  <si>
    <t>TOTAL (Priority)</t>
  </si>
  <si>
    <t>ROBG00018</t>
  </si>
  <si>
    <t>Safeguarding biodiversity and combating poaching</t>
  </si>
  <si>
    <t>Giurgiu County Gendarmerie Inspectorate</t>
  </si>
  <si>
    <t>Giurgiu County Police Inspectorate</t>
  </si>
  <si>
    <t>Executive Agency for Fisheries and Aquaculture</t>
  </si>
  <si>
    <t>Burgas</t>
  </si>
  <si>
    <t>ROBG00089</t>
  </si>
  <si>
    <t>The Future is Green!</t>
  </si>
  <si>
    <t xml:space="preserve">Territorial Administrative Unit Medgidia Municipality </t>
  </si>
  <si>
    <t>Dobrich Municipality</t>
  </si>
  <si>
    <t>Dobrich</t>
  </si>
  <si>
    <t>ROBG00068</t>
  </si>
  <si>
    <t>Choosing Health And Nature for Global protEction</t>
  </si>
  <si>
    <t>Lumina commune Hall, Constanta County, Romania</t>
  </si>
  <si>
    <t>Krushari Municipality, Dobrich district, Bulgaria</t>
  </si>
  <si>
    <t>"Hristo Smirnenski" Primary School, General Toshevo municipality</t>
  </si>
  <si>
    <t>ROBG00132</t>
  </si>
  <si>
    <t>Development of Environmentally Friendly Cultures in Giurgiu and Ruse Counties</t>
  </si>
  <si>
    <t>Employers Association Regional Urban Entrepreneurship Center South Muntenia Region</t>
  </si>
  <si>
    <t>Municipality Slivo Pole</t>
  </si>
  <si>
    <t>Udriste Nasturel HIGH SCHOOL</t>
  </si>
  <si>
    <t>ROBG00169</t>
  </si>
  <si>
    <t>University or Ruse "Angel Kanchev"</t>
  </si>
  <si>
    <t xml:space="preserve">National Research and Development Institute for Gas Turbines COMOTI
</t>
  </si>
  <si>
    <t>National Institute for R&amp;D in Electrical Engineering ICPE-CA Bucharest</t>
  </si>
  <si>
    <t>Danube River Environmental Assessment and Monitoring (DREAM) Project</t>
  </si>
  <si>
    <t>ROBG00157</t>
  </si>
  <si>
    <t>Green Harmony: Fostering Ecosystem Resilence Through Investments in Urban And Peri-Urban Green Areas in Vetovo And Giurgiu</t>
  </si>
  <si>
    <t>Municipality of Vetovo</t>
  </si>
  <si>
    <t>Municipality of Giurgiu</t>
  </si>
  <si>
    <t>ROBG00125</t>
  </si>
  <si>
    <t>Let's make nature smile again!</t>
  </si>
  <si>
    <t>Balchik Municipality</t>
  </si>
  <si>
    <t>Olt</t>
  </si>
  <si>
    <t>Municipality Ivanovo</t>
  </si>
  <si>
    <t>Piatra Olt Town Hall</t>
  </si>
  <si>
    <t>EnviroConnect: Synergizing Green Resilience Efforts in Ivanovo and Piatra Olt</t>
  </si>
  <si>
    <t>ROBG00146</t>
  </si>
  <si>
    <t>ROBG00271</t>
  </si>
  <si>
    <t>Call 3</t>
  </si>
  <si>
    <t>Bridging Education Across the Danube</t>
  </si>
  <si>
    <t>Bulgarian-Romanian Chamber of Commerce</t>
  </si>
  <si>
    <t>Chamber of Commerce, Industry and Agriculture Calarasi</t>
  </si>
  <si>
    <t>Ruse University 'Angel Kanchev' - Silistra Branch</t>
  </si>
  <si>
    <t>University of Agronomic Sciences and Veterinary Medicine – Bucharest, Calarasi Branch</t>
  </si>
  <si>
    <t>Calarasi</t>
  </si>
  <si>
    <t>Silistra</t>
  </si>
  <si>
    <t>SO 4.2 Improving equal access to inclusive and quality services in education, training and lifelong learning through developing accessible infrastructure, including by fostering resilience for distance and on-line education and training</t>
  </si>
  <si>
    <t>149. Support for primary to secondary education (excluding infrastructure)
122. Infrastructure for primary and secondary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</si>
</sst>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22" x14ac:knownFonts="1">
    <font>
      <sz val="11"/>
      <color theme="1"/>
      <name val="Calibri"/>
      <family val="2"/>
      <scheme val="minor"/>
    </font>
    <font>
      <b/>
      <sz val="11"/>
      <name val="Trebuchet MS"/>
      <family val="2"/>
    </font>
    <font>
      <sz val="11"/>
      <name val="Trebuchet MS"/>
      <family val="2"/>
    </font>
    <font>
      <sz val="11"/>
      <color theme="1"/>
      <name val="Trebuchet MS"/>
      <family val="2"/>
    </font>
    <font>
      <sz val="11"/>
      <color rgb="FFFF0000"/>
      <name val="Calibri"/>
      <family val="2"/>
      <scheme val="minor"/>
    </font>
    <font>
      <b/>
      <strike/>
      <sz val="11"/>
      <name val="Trebuchet MS"/>
      <family val="2"/>
    </font>
    <font>
      <sz val="10"/>
      <name val="Arial"/>
      <family val="2"/>
      <charset val="238"/>
    </font>
    <font>
      <sz val="11"/>
      <color theme="1"/>
      <name val="Calibri"/>
      <family val="2"/>
      <scheme val="minor"/>
    </font>
    <font>
      <b/>
      <sz val="11"/>
      <color theme="1"/>
      <name val="Calibri"/>
      <family val="2"/>
      <scheme val="minor"/>
    </font>
    <font>
      <sz val="12"/>
      <color theme="4" tint="-0.499984740745262"/>
      <name val="Trebuchet MS"/>
      <family val="2"/>
    </font>
    <font>
      <b/>
      <sz val="12"/>
      <color theme="4" tint="-0.499984740745262"/>
      <name val="Trebuchet MS"/>
      <family val="2"/>
    </font>
    <font>
      <b/>
      <sz val="14"/>
      <color theme="4" tint="-0.499984740745262"/>
      <name val="Trebuchet MS"/>
      <family val="2"/>
    </font>
    <font>
      <b/>
      <sz val="11"/>
      <color theme="4" tint="-0.499984740745262"/>
      <name val="Trebuchet MS"/>
      <family val="2"/>
    </font>
    <font>
      <b/>
      <strike/>
      <sz val="11"/>
      <color theme="4" tint="-0.499984740745262"/>
      <name val="Trebuchet MS"/>
      <family val="2"/>
    </font>
    <font>
      <sz val="11"/>
      <color theme="4" tint="-0.499984740745262"/>
      <name val="Calibri"/>
      <family val="2"/>
      <scheme val="minor"/>
    </font>
    <font>
      <sz val="11"/>
      <color theme="4" tint="-0.499984740745262"/>
      <name val="Trebuchet MS"/>
      <family val="2"/>
    </font>
    <font>
      <b/>
      <sz val="11"/>
      <color theme="4" tint="-0.499984740745262"/>
      <name val="Calibri"/>
      <family val="2"/>
      <scheme val="minor"/>
    </font>
    <font>
      <sz val="16"/>
      <color theme="4" tint="-0.499984740745262"/>
      <name val="Trebuchet MS"/>
      <family val="2"/>
    </font>
    <font>
      <sz val="20"/>
      <color theme="4" tint="-0.499984740745262"/>
      <name val="Trebuchet MS"/>
      <family val="2"/>
    </font>
    <font>
      <b/>
      <sz val="16"/>
      <color theme="4" tint="-0.499984740745262"/>
      <name val="Trebuchet MS"/>
      <family val="2"/>
    </font>
    <font>
      <sz val="22"/>
      <color theme="4" tint="-0.499984740745262"/>
      <name val="Trebuchet MS"/>
      <family val="2"/>
    </font>
    <font>
      <sz val="12"/>
      <color theme="1"/>
      <name val="Trebuchet M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s>
  <cellStyleXfs count="4">
    <xf numFmtId="0" fontId="0" fillId="0" borderId="0"/>
    <xf numFmtId="0" fontId="6" fillId="0" borderId="0"/>
    <xf numFmtId="9" fontId="7" fillId="0" borderId="0" applyFont="0" applyFill="0" applyBorder="0" applyAlignment="0" applyProtection="0"/>
    <xf numFmtId="43" fontId="7" fillId="0" borderId="0" applyFont="0" applyFill="0" applyBorder="0" applyAlignment="0" applyProtection="0"/>
  </cellStyleXfs>
  <cellXfs count="254">
    <xf numFmtId="0" fontId="0" fillId="0" borderId="0" xfId="0"/>
    <xf numFmtId="4" fontId="2" fillId="0"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4" fontId="0" fillId="0" borderId="0" xfId="0" applyNumberFormat="1"/>
    <xf numFmtId="4" fontId="0" fillId="0" borderId="0" xfId="0" applyNumberFormat="1"/>
    <xf numFmtId="0" fontId="0" fillId="0" borderId="0" xfId="0" applyBorder="1"/>
    <xf numFmtId="4" fontId="0" fillId="0" borderId="0" xfId="0" applyNumberFormat="1" applyBorder="1"/>
    <xf numFmtId="0" fontId="0" fillId="0" borderId="1" xfId="0" applyBorder="1"/>
    <xf numFmtId="4" fontId="1" fillId="2" borderId="14"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xf numFmtId="0" fontId="2" fillId="3" borderId="2" xfId="0"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0" fontId="9" fillId="3" borderId="0" xfId="0" applyFont="1" applyFill="1" applyBorder="1"/>
    <xf numFmtId="1" fontId="9" fillId="3" borderId="0" xfId="0" applyNumberFormat="1" applyFont="1" applyFill="1" applyBorder="1"/>
    <xf numFmtId="0" fontId="9" fillId="0" borderId="0" xfId="0" applyFont="1"/>
    <xf numFmtId="4" fontId="9" fillId="3"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4" fontId="9" fillId="3"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3" borderId="9" xfId="0"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0" borderId="3" xfId="0" applyFont="1" applyBorder="1" applyAlignment="1">
      <alignment horizontal="center" vertical="center"/>
    </xf>
    <xf numFmtId="1" fontId="9" fillId="0" borderId="0" xfId="0" applyNumberFormat="1" applyFont="1"/>
    <xf numFmtId="4" fontId="10" fillId="5" borderId="13" xfId="0" applyNumberFormat="1" applyFont="1" applyFill="1" applyBorder="1" applyAlignment="1">
      <alignment horizontal="center" vertical="center" wrapText="1"/>
    </xf>
    <xf numFmtId="1" fontId="10" fillId="5" borderId="13"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8" xfId="0" applyFont="1" applyBorder="1" applyAlignment="1">
      <alignment horizontal="center" vertical="center"/>
    </xf>
    <xf numFmtId="4"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4" fontId="10" fillId="0" borderId="39" xfId="0" applyNumberFormat="1" applyFont="1" applyBorder="1" applyAlignment="1">
      <alignment horizontal="center" vertical="center"/>
    </xf>
    <xf numFmtId="1" fontId="10" fillId="0" borderId="39" xfId="0" applyNumberFormat="1" applyFont="1" applyBorder="1" applyAlignment="1">
      <alignment horizontal="center" vertical="center"/>
    </xf>
    <xf numFmtId="0" fontId="14" fillId="0" borderId="0" xfId="0" applyFont="1"/>
    <xf numFmtId="4" fontId="15" fillId="0" borderId="6" xfId="0" applyNumberFormat="1" applyFont="1" applyFill="1" applyBorder="1" applyAlignment="1">
      <alignment horizontal="center" vertical="center" wrapText="1"/>
    </xf>
    <xf numFmtId="4" fontId="15" fillId="3" borderId="6" xfId="0" applyNumberFormat="1" applyFont="1" applyFill="1" applyBorder="1" applyAlignment="1">
      <alignment horizontal="center" vertical="center" wrapText="1"/>
    </xf>
    <xf numFmtId="164" fontId="14" fillId="0" borderId="0" xfId="0" applyNumberFormat="1" applyFont="1"/>
    <xf numFmtId="0" fontId="15" fillId="0" borderId="13" xfId="0" applyFont="1" applyBorder="1" applyAlignment="1">
      <alignment horizontal="center" vertical="center"/>
    </xf>
    <xf numFmtId="0" fontId="15" fillId="3" borderId="5" xfId="0" applyFont="1" applyFill="1" applyBorder="1" applyAlignment="1">
      <alignment horizontal="center" vertical="center" wrapText="1"/>
    </xf>
    <xf numFmtId="4" fontId="15" fillId="3" borderId="12"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6" fillId="0" borderId="4" xfId="0" applyFont="1" applyBorder="1" applyAlignment="1">
      <alignment horizontal="center" vertical="center"/>
    </xf>
    <xf numFmtId="3" fontId="10" fillId="0" borderId="4" xfId="0" applyNumberFormat="1" applyFont="1" applyBorder="1" applyAlignment="1">
      <alignment horizontal="center" vertical="center"/>
    </xf>
    <xf numFmtId="4" fontId="10" fillId="4" borderId="39" xfId="0" applyNumberFormat="1" applyFont="1" applyFill="1" applyBorder="1" applyAlignment="1">
      <alignment horizontal="center" vertical="center"/>
    </xf>
    <xf numFmtId="1" fontId="10" fillId="4" borderId="39" xfId="0" applyNumberFormat="1" applyFont="1" applyFill="1" applyBorder="1" applyAlignment="1">
      <alignment horizontal="center" vertical="center"/>
    </xf>
    <xf numFmtId="0" fontId="9" fillId="4" borderId="18" xfId="0" applyFont="1" applyFill="1" applyBorder="1" applyAlignment="1">
      <alignment horizontal="center" vertical="center"/>
    </xf>
    <xf numFmtId="4" fontId="10" fillId="4" borderId="43"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20"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3" xfId="0" applyFont="1" applyFill="1" applyBorder="1" applyAlignment="1">
      <alignment horizontal="center" vertical="center" wrapText="1"/>
    </xf>
    <xf numFmtId="4" fontId="9" fillId="0" borderId="0" xfId="0" applyNumberFormat="1" applyFont="1"/>
    <xf numFmtId="0" fontId="9" fillId="0" borderId="1" xfId="0" applyFont="1" applyFill="1" applyBorder="1" applyAlignment="1">
      <alignment horizontal="center" vertical="center" wrapText="1"/>
    </xf>
    <xf numFmtId="43" fontId="17" fillId="0" borderId="0" xfId="3" applyFont="1"/>
    <xf numFmtId="43" fontId="9" fillId="0" borderId="0" xfId="0" applyNumberFormat="1" applyFont="1"/>
    <xf numFmtId="0" fontId="17" fillId="0" borderId="0" xfId="0" applyFont="1"/>
    <xf numFmtId="43" fontId="17" fillId="0" borderId="0" xfId="0" applyNumberFormat="1" applyFont="1"/>
    <xf numFmtId="43" fontId="19" fillId="0" borderId="0" xfId="0" applyNumberFormat="1" applyFont="1"/>
    <xf numFmtId="4" fontId="18" fillId="0" borderId="0" xfId="0" applyNumberFormat="1" applyFont="1" applyFill="1"/>
    <xf numFmtId="0" fontId="18" fillId="0" borderId="0" xfId="0" applyFont="1" applyFill="1"/>
    <xf numFmtId="4" fontId="9"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4" fontId="20" fillId="0" borderId="0" xfId="0" applyNumberFormat="1" applyFont="1"/>
    <xf numFmtId="43" fontId="17" fillId="0" borderId="0" xfId="3" applyNumberFormat="1" applyFont="1"/>
    <xf numFmtId="0" fontId="21" fillId="0" borderId="13" xfId="0" applyFont="1" applyFill="1" applyBorder="1" applyAlignment="1">
      <alignment horizontal="center" vertical="center"/>
    </xf>
    <xf numFmtId="4" fontId="10" fillId="0" borderId="43" xfId="0" applyNumberFormat="1" applyFont="1" applyBorder="1" applyAlignment="1">
      <alignment horizontal="center" vertical="center"/>
    </xf>
    <xf numFmtId="3" fontId="10" fillId="4" borderId="43" xfId="0" applyNumberFormat="1" applyFont="1" applyFill="1" applyBorder="1" applyAlignment="1">
      <alignment horizontal="center" vertical="center"/>
    </xf>
    <xf numFmtId="4" fontId="12" fillId="4" borderId="6"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2" xfId="0" applyFont="1" applyFill="1" applyBorder="1" applyAlignment="1">
      <alignment horizontal="center" vertical="center" wrapText="1"/>
    </xf>
    <xf numFmtId="4" fontId="13" fillId="4" borderId="6" xfId="0" applyNumberFormat="1" applyFont="1" applyFill="1" applyBorder="1" applyAlignment="1">
      <alignment horizontal="center" vertical="center" wrapText="1"/>
    </xf>
    <xf numFmtId="4" fontId="12" fillId="4" borderId="19" xfId="0" applyNumberFormat="1"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0" fontId="12" fillId="4" borderId="6"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9" xfId="0" applyFont="1" applyFill="1" applyBorder="1" applyAlignment="1">
      <alignment horizontal="center" vertical="center" wrapText="1"/>
    </xf>
    <xf numFmtId="1" fontId="15" fillId="0" borderId="19" xfId="2" applyNumberFormat="1" applyFont="1" applyFill="1" applyBorder="1" applyAlignment="1">
      <alignment horizontal="center" vertical="center" wrapText="1"/>
    </xf>
    <xf numFmtId="1" fontId="15" fillId="0" borderId="20" xfId="2" applyNumberFormat="1"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3" borderId="19" xfId="0" applyNumberFormat="1" applyFont="1" applyFill="1" applyBorder="1" applyAlignment="1">
      <alignment horizontal="center" vertical="center" wrapText="1"/>
    </xf>
    <xf numFmtId="4" fontId="15" fillId="3" borderId="20" xfId="0" applyNumberFormat="1" applyFont="1" applyFill="1" applyBorder="1" applyAlignment="1">
      <alignment horizontal="center" vertical="center" wrapText="1"/>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4" fontId="15" fillId="3" borderId="11" xfId="0" applyNumberFormat="1" applyFont="1" applyFill="1" applyBorder="1" applyAlignment="1">
      <alignment horizontal="center" vertical="center" wrapText="1"/>
    </xf>
    <xf numFmtId="4" fontId="15" fillId="3" borderId="15" xfId="0" applyNumberFormat="1"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4" xfId="0" applyFont="1" applyFill="1" applyBorder="1" applyAlignment="1">
      <alignment horizontal="center" vertical="center" wrapText="1"/>
    </xf>
    <xf numFmtId="3" fontId="15" fillId="3" borderId="19" xfId="0" applyNumberFormat="1" applyFont="1" applyFill="1" applyBorder="1" applyAlignment="1">
      <alignment horizontal="center" vertical="center" wrapText="1"/>
    </xf>
    <xf numFmtId="3" fontId="15" fillId="3" borderId="20" xfId="0" applyNumberFormat="1" applyFont="1" applyFill="1" applyBorder="1" applyAlignment="1">
      <alignment horizontal="center" vertical="center" wrapText="1"/>
    </xf>
    <xf numFmtId="4" fontId="12" fillId="4" borderId="25" xfId="0" applyNumberFormat="1" applyFont="1" applyFill="1" applyBorder="1" applyAlignment="1">
      <alignment horizontal="center" vertical="center" wrapText="1"/>
    </xf>
    <xf numFmtId="4" fontId="12" fillId="4" borderId="26" xfId="0" applyNumberFormat="1" applyFont="1" applyFill="1" applyBorder="1" applyAlignment="1">
      <alignment horizontal="center" vertical="center" wrapText="1"/>
    </xf>
    <xf numFmtId="4" fontId="9" fillId="0" borderId="19" xfId="0" applyNumberFormat="1" applyFont="1" applyFill="1" applyBorder="1" applyAlignment="1">
      <alignment horizontal="center" vertical="center" wrapText="1"/>
    </xf>
    <xf numFmtId="4" fontId="9" fillId="0" borderId="20" xfId="0" applyNumberFormat="1" applyFont="1" applyFill="1" applyBorder="1" applyAlignment="1">
      <alignment horizontal="center" vertical="center" wrapText="1"/>
    </xf>
    <xf numFmtId="4" fontId="9" fillId="0" borderId="42" xfId="0" applyNumberFormat="1" applyFont="1" applyFill="1" applyBorder="1" applyAlignment="1">
      <alignment horizontal="center" vertical="center" wrapText="1"/>
    </xf>
    <xf numFmtId="4" fontId="9" fillId="0" borderId="41" xfId="0" applyNumberFormat="1" applyFont="1" applyFill="1" applyBorder="1" applyAlignment="1">
      <alignment horizontal="center" vertical="center" wrapText="1"/>
    </xf>
    <xf numFmtId="3" fontId="9" fillId="0" borderId="19" xfId="0" applyNumberFormat="1" applyFont="1" applyFill="1" applyBorder="1" applyAlignment="1">
      <alignment horizontal="center" vertical="center" wrapText="1"/>
    </xf>
    <xf numFmtId="3" fontId="9" fillId="0" borderId="32"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4" fontId="9" fillId="3" borderId="19" xfId="0" applyNumberFormat="1" applyFont="1" applyFill="1" applyBorder="1" applyAlignment="1">
      <alignment horizontal="center" vertical="center" wrapText="1"/>
    </xf>
    <xf numFmtId="4" fontId="9" fillId="3" borderId="32" xfId="0" applyNumberFormat="1" applyFont="1" applyFill="1" applyBorder="1" applyAlignment="1">
      <alignment horizontal="center" vertical="center" wrapText="1"/>
    </xf>
    <xf numFmtId="3" fontId="9" fillId="0" borderId="20" xfId="0" applyNumberFormat="1" applyFont="1" applyFill="1" applyBorder="1" applyAlignment="1">
      <alignment horizontal="center" vertical="center" wrapText="1"/>
    </xf>
    <xf numFmtId="4" fontId="9" fillId="3" borderId="11" xfId="0" applyNumberFormat="1" applyFont="1" applyFill="1" applyBorder="1" applyAlignment="1">
      <alignment horizontal="center" vertical="center" wrapText="1"/>
    </xf>
    <xf numFmtId="4" fontId="9" fillId="3" borderId="34"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1" fontId="9" fillId="3" borderId="6" xfId="0" applyNumberFormat="1"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4" fontId="9" fillId="0" borderId="34"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1" fontId="9" fillId="0" borderId="32"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2" xfId="0" applyFont="1" applyFill="1" applyBorder="1" applyAlignment="1">
      <alignment horizontal="center" vertical="center" wrapText="1"/>
    </xf>
    <xf numFmtId="2" fontId="9" fillId="0" borderId="19" xfId="0" applyNumberFormat="1" applyFont="1" applyFill="1" applyBorder="1" applyAlignment="1">
      <alignment horizontal="center" vertical="center" wrapText="1"/>
    </xf>
    <xf numFmtId="2" fontId="9" fillId="0" borderId="32" xfId="0" applyNumberFormat="1" applyFont="1" applyFill="1" applyBorder="1" applyAlignment="1">
      <alignment horizontal="center" vertical="center" wrapText="1"/>
    </xf>
    <xf numFmtId="0" fontId="9" fillId="0" borderId="0" xfId="0" applyFont="1" applyAlignment="1">
      <alignment horizontal="center"/>
    </xf>
    <xf numFmtId="4" fontId="10" fillId="5" borderId="19" xfId="0" applyNumberFormat="1" applyFont="1" applyFill="1" applyBorder="1" applyAlignment="1">
      <alignment horizontal="center" vertical="center" wrapText="1"/>
    </xf>
    <xf numFmtId="4" fontId="10" fillId="5" borderId="20" xfId="0" applyNumberFormat="1"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2"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7" xfId="0" applyFont="1" applyFill="1" applyBorder="1" applyAlignment="1">
      <alignment horizontal="center" vertical="center" wrapText="1"/>
    </xf>
    <xf numFmtId="4" fontId="10" fillId="5" borderId="6" xfId="0" applyNumberFormat="1" applyFont="1" applyFill="1" applyBorder="1" applyAlignment="1">
      <alignment horizontal="center" vertical="center" wrapText="1"/>
    </xf>
    <xf numFmtId="4" fontId="10" fillId="5" borderId="13"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44" xfId="0"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32" xfId="0" applyFont="1" applyFill="1" applyBorder="1" applyAlignment="1">
      <alignment horizontal="center" vertical="center" wrapText="1"/>
    </xf>
    <xf numFmtId="4" fontId="9" fillId="3" borderId="42" xfId="0" applyNumberFormat="1" applyFont="1" applyFill="1" applyBorder="1" applyAlignment="1">
      <alignment horizontal="center" vertical="center" wrapText="1"/>
    </xf>
    <xf numFmtId="4" fontId="9" fillId="3" borderId="46" xfId="0" applyNumberFormat="1"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4" borderId="23" xfId="0" applyFont="1" applyFill="1" applyBorder="1" applyAlignment="1">
      <alignment horizontal="center" vertical="center"/>
    </xf>
    <xf numFmtId="4" fontId="9" fillId="3"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1" fontId="9" fillId="3" borderId="19" xfId="0" applyNumberFormat="1" applyFont="1" applyFill="1" applyBorder="1" applyAlignment="1">
      <alignment horizontal="center" vertical="center" wrapText="1"/>
    </xf>
    <xf numFmtId="1" fontId="9" fillId="3" borderId="32" xfId="0" applyNumberFormat="1"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0" fillId="0" borderId="44" xfId="0" applyFont="1" applyBorder="1" applyAlignment="1">
      <alignment horizontal="center" vertical="center"/>
    </xf>
    <xf numFmtId="0" fontId="9" fillId="0" borderId="3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20" xfId="0"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0" borderId="46"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21"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32"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2" fillId="0" borderId="0" xfId="0" applyFont="1" applyAlignment="1">
      <alignment horizontal="left"/>
    </xf>
    <xf numFmtId="4" fontId="2" fillId="0" borderId="3"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2"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2" fillId="3" borderId="22" xfId="0" applyNumberFormat="1" applyFont="1" applyFill="1" applyBorder="1" applyAlignment="1">
      <alignment horizontal="center" vertical="center" wrapText="1"/>
    </xf>
    <xf numFmtId="3" fontId="2" fillId="3" borderId="47" xfId="0" applyNumberFormat="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23" xfId="0" applyBorder="1" applyAlignment="1">
      <alignment horizontal="center"/>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32" xfId="0" applyNumberFormat="1" applyFont="1" applyFill="1" applyBorder="1" applyAlignment="1">
      <alignment horizontal="center" vertical="center" wrapText="1"/>
    </xf>
    <xf numFmtId="4" fontId="1" fillId="2" borderId="20" xfId="0" applyNumberFormat="1"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5" xfId="0" applyFont="1" applyFill="1" applyBorder="1" applyAlignment="1">
      <alignment horizontal="center" vertical="center" wrapText="1"/>
    </xf>
    <xf numFmtId="4" fontId="1" fillId="2" borderId="19" xfId="0" applyNumberFormat="1"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3" xfId="0" applyFont="1" applyFill="1" applyBorder="1" applyAlignment="1">
      <alignment horizontal="center" vertical="center"/>
    </xf>
  </cellXfs>
  <cellStyles count="4">
    <cellStyle name="Comma" xfId="3" builtinId="3"/>
    <cellStyle name="Normal" xfId="0" builtinId="0"/>
    <cellStyle name="Normal 2" xfId="1"/>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402276</xdr:colOff>
      <xdr:row>1</xdr:row>
      <xdr:rowOff>112816</xdr:rowOff>
    </xdr:from>
    <xdr:to>
      <xdr:col>3</xdr:col>
      <xdr:colOff>310252</xdr:colOff>
      <xdr:row>3</xdr:row>
      <xdr:rowOff>593519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276" y="344137"/>
          <a:ext cx="2724655" cy="861703"/>
        </a:xfrm>
        <a:prstGeom prst="rect">
          <a:avLst/>
        </a:prstGeom>
      </xdr:spPr>
    </xdr:pic>
    <xdr:clientData/>
  </xdr:twoCellAnchor>
  <xdr:twoCellAnchor editAs="oneCell">
    <xdr:from>
      <xdr:col>3</xdr:col>
      <xdr:colOff>1034142</xdr:colOff>
      <xdr:row>0</xdr:row>
      <xdr:rowOff>136071</xdr:rowOff>
    </xdr:from>
    <xdr:to>
      <xdr:col>3</xdr:col>
      <xdr:colOff>2168071</xdr:colOff>
      <xdr:row>3</xdr:row>
      <xdr:rowOff>666750</xdr:rowOff>
    </xdr:to>
    <xdr:pic>
      <xdr:nvPicPr>
        <xdr:cNvPr id="6" name="Picture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850821" y="136071"/>
          <a:ext cx="1133929" cy="114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190501</xdr:colOff>
      <xdr:row>1</xdr:row>
      <xdr:rowOff>190500</xdr:rowOff>
    </xdr:from>
    <xdr:to>
      <xdr:col>3</xdr:col>
      <xdr:colOff>485073</xdr:colOff>
      <xdr:row>1</xdr:row>
      <xdr:rowOff>1428750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1" y="381000"/>
          <a:ext cx="2993322" cy="1238250"/>
        </a:xfrm>
        <a:prstGeom prst="rect">
          <a:avLst/>
        </a:prstGeom>
      </xdr:spPr>
    </xdr:pic>
    <xdr:clientData/>
  </xdr:twoCellAnchor>
  <xdr:twoCellAnchor editAs="oneCell">
    <xdr:from>
      <xdr:col>3</xdr:col>
      <xdr:colOff>1086870</xdr:colOff>
      <xdr:row>1</xdr:row>
      <xdr:rowOff>190500</xdr:rowOff>
    </xdr:from>
    <xdr:to>
      <xdr:col>4</xdr:col>
      <xdr:colOff>127000</xdr:colOff>
      <xdr:row>1</xdr:row>
      <xdr:rowOff>1471273</xdr:rowOff>
    </xdr:to>
    <xdr:pic>
      <xdr:nvPicPr>
        <xdr:cNvPr id="6" name="Picture 5"/>
        <xdr:cNvPicPr>
          <a:picLocks noChangeAspect="1"/>
        </xdr:cNvPicPr>
      </xdr:nvPicPr>
      <xdr:blipFill>
        <a:blip xmlns:r="http://schemas.openxmlformats.org/officeDocument/2006/relationships" r:embed="rId2"/>
        <a:stretch>
          <a:fillRect/>
        </a:stretch>
      </xdr:blipFill>
      <xdr:spPr>
        <a:xfrm>
          <a:off x="3785620" y="381000"/>
          <a:ext cx="1310255" cy="1280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301625</xdr:colOff>
      <xdr:row>1</xdr:row>
      <xdr:rowOff>1690</xdr:rowOff>
    </xdr:from>
    <xdr:to>
      <xdr:col>3</xdr:col>
      <xdr:colOff>492125</xdr:colOff>
      <xdr:row>3</xdr:row>
      <xdr:rowOff>857250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223940"/>
          <a:ext cx="3175000" cy="1236560"/>
        </a:xfrm>
        <a:prstGeom prst="rect">
          <a:avLst/>
        </a:prstGeom>
      </xdr:spPr>
    </xdr:pic>
    <xdr:clientData/>
  </xdr:twoCellAnchor>
  <xdr:twoCellAnchor editAs="oneCell">
    <xdr:from>
      <xdr:col>3</xdr:col>
      <xdr:colOff>970627</xdr:colOff>
      <xdr:row>1</xdr:row>
      <xdr:rowOff>1463</xdr:rowOff>
    </xdr:from>
    <xdr:to>
      <xdr:col>3</xdr:col>
      <xdr:colOff>2413000</xdr:colOff>
      <xdr:row>3</xdr:row>
      <xdr:rowOff>904874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5127" y="223713"/>
          <a:ext cx="1442373" cy="1284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347847</xdr:colOff>
      <xdr:row>0</xdr:row>
      <xdr:rowOff>140029</xdr:rowOff>
    </xdr:from>
    <xdr:to>
      <xdr:col>3</xdr:col>
      <xdr:colOff>255823</xdr:colOff>
      <xdr:row>3</xdr:row>
      <xdr:rowOff>544286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847" y="140029"/>
          <a:ext cx="2724655" cy="1016578"/>
        </a:xfrm>
        <a:prstGeom prst="rect">
          <a:avLst/>
        </a:prstGeom>
      </xdr:spPr>
    </xdr:pic>
    <xdr:clientData/>
  </xdr:twoCellAnchor>
  <xdr:twoCellAnchor editAs="oneCell">
    <xdr:from>
      <xdr:col>3</xdr:col>
      <xdr:colOff>952499</xdr:colOff>
      <xdr:row>0</xdr:row>
      <xdr:rowOff>168455</xdr:rowOff>
    </xdr:from>
    <xdr:to>
      <xdr:col>3</xdr:col>
      <xdr:colOff>2109107</xdr:colOff>
      <xdr:row>3</xdr:row>
      <xdr:rowOff>625929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178" y="168455"/>
          <a:ext cx="1156608" cy="1069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view="pageBreakPreview" zoomScale="60" zoomScaleNormal="90" zoomScalePageLayoutView="55" workbookViewId="0">
      <selection activeCell="L26" sqref="L26"/>
    </sheetView>
  </sheetViews>
  <sheetFormatPr defaultRowHeight="15" x14ac:dyDescent="0.25"/>
  <cols>
    <col min="1" max="1" width="11.28515625" customWidth="1"/>
    <col min="2" max="2" width="20.28515625" customWidth="1"/>
    <col min="3" max="3" width="10.710937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2.85546875" customWidth="1"/>
    <col min="14" max="14" width="14.28515625" customWidth="1"/>
    <col min="15" max="15" width="19.28515625" customWidth="1"/>
    <col min="16" max="16" width="18.42578125" customWidth="1"/>
    <col min="17" max="17" width="24.140625" customWidth="1"/>
    <col min="18" max="18" width="17.140625" customWidth="1"/>
    <col min="19" max="19" width="18.42578125" customWidth="1"/>
    <col min="20" max="20" width="13.28515625" customWidth="1"/>
    <col min="21" max="21" width="19.42578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12"/>
      <c r="B1" s="112"/>
      <c r="C1" s="112"/>
      <c r="D1" s="112"/>
      <c r="E1" s="112"/>
      <c r="F1" s="112"/>
      <c r="G1" s="112"/>
      <c r="H1" s="112"/>
      <c r="I1" s="112"/>
      <c r="J1" s="112"/>
      <c r="K1" s="112"/>
      <c r="L1" s="112"/>
      <c r="M1" s="112"/>
      <c r="N1" s="112"/>
      <c r="O1" s="112"/>
      <c r="P1" s="112"/>
      <c r="Q1" s="112"/>
      <c r="R1" s="112"/>
      <c r="S1" s="112"/>
      <c r="T1" s="112"/>
      <c r="U1" s="112"/>
      <c r="V1" s="112"/>
    </row>
    <row r="2" spans="1:24" x14ac:dyDescent="0.25">
      <c r="A2" s="112"/>
      <c r="B2" s="112"/>
      <c r="C2" s="112"/>
      <c r="D2" s="112"/>
      <c r="E2" s="112"/>
      <c r="F2" s="112"/>
      <c r="G2" s="112"/>
      <c r="H2" s="112"/>
      <c r="I2" s="112"/>
      <c r="J2" s="112"/>
      <c r="K2" s="112"/>
      <c r="L2" s="112"/>
      <c r="M2" s="112"/>
      <c r="N2" s="112"/>
      <c r="O2" s="112"/>
      <c r="P2" s="112"/>
      <c r="Q2" s="112"/>
      <c r="R2" s="112"/>
      <c r="S2" s="112"/>
      <c r="T2" s="112"/>
      <c r="U2" s="112"/>
      <c r="V2" s="112"/>
    </row>
    <row r="3" spans="1:24" x14ac:dyDescent="0.25">
      <c r="A3" s="112"/>
      <c r="B3" s="112"/>
      <c r="C3" s="112"/>
      <c r="D3" s="112"/>
      <c r="E3" s="112"/>
      <c r="F3" s="112"/>
      <c r="G3" s="112"/>
      <c r="H3" s="112"/>
      <c r="I3" s="112"/>
      <c r="J3" s="112"/>
      <c r="K3" s="112"/>
      <c r="L3" s="112"/>
      <c r="M3" s="112"/>
      <c r="N3" s="112"/>
      <c r="O3" s="112"/>
      <c r="P3" s="112"/>
      <c r="Q3" s="112"/>
      <c r="R3" s="112"/>
      <c r="S3" s="112"/>
      <c r="T3" s="112"/>
      <c r="U3" s="112"/>
      <c r="V3" s="112"/>
    </row>
    <row r="4" spans="1:24" ht="67.5" customHeight="1" thickBot="1" x14ac:dyDescent="0.3">
      <c r="A4" s="113"/>
      <c r="B4" s="113"/>
      <c r="C4" s="113"/>
      <c r="D4" s="113"/>
      <c r="E4" s="113"/>
      <c r="F4" s="113"/>
      <c r="G4" s="113"/>
      <c r="H4" s="113"/>
      <c r="I4" s="113"/>
      <c r="J4" s="113"/>
      <c r="K4" s="113"/>
      <c r="L4" s="113"/>
      <c r="M4" s="113"/>
      <c r="N4" s="113"/>
      <c r="O4" s="113"/>
      <c r="P4" s="113"/>
      <c r="Q4" s="113"/>
      <c r="R4" s="113"/>
      <c r="S4" s="113"/>
      <c r="T4" s="113"/>
      <c r="U4" s="113"/>
      <c r="V4" s="113"/>
    </row>
    <row r="5" spans="1:24" ht="36.75" customHeight="1" x14ac:dyDescent="0.25">
      <c r="A5" s="89" t="s">
        <v>0</v>
      </c>
      <c r="B5" s="91" t="s">
        <v>72</v>
      </c>
      <c r="C5" s="85" t="s">
        <v>27</v>
      </c>
      <c r="D5" s="85" t="s">
        <v>1</v>
      </c>
      <c r="E5" s="85" t="s">
        <v>29</v>
      </c>
      <c r="F5" s="85" t="s">
        <v>30</v>
      </c>
      <c r="G5" s="85" t="s">
        <v>34</v>
      </c>
      <c r="H5" s="92" t="s">
        <v>22</v>
      </c>
      <c r="I5" s="85" t="s">
        <v>2</v>
      </c>
      <c r="J5" s="85" t="s">
        <v>36</v>
      </c>
      <c r="K5" s="94" t="s">
        <v>3</v>
      </c>
      <c r="L5" s="94"/>
      <c r="M5" s="94"/>
      <c r="N5" s="94"/>
      <c r="O5" s="94"/>
      <c r="P5" s="94"/>
      <c r="Q5" s="94"/>
      <c r="R5" s="94"/>
      <c r="S5" s="94"/>
      <c r="T5" s="94"/>
      <c r="U5" s="120" t="s">
        <v>38</v>
      </c>
      <c r="V5" s="87" t="s">
        <v>4</v>
      </c>
      <c r="W5" s="38"/>
      <c r="X5" s="38"/>
    </row>
    <row r="6" spans="1:24" ht="147" customHeight="1" thickBot="1" x14ac:dyDescent="0.3">
      <c r="A6" s="90"/>
      <c r="B6" s="86"/>
      <c r="C6" s="86"/>
      <c r="D6" s="86"/>
      <c r="E6" s="86"/>
      <c r="F6" s="86"/>
      <c r="G6" s="86"/>
      <c r="H6" s="93"/>
      <c r="I6" s="86"/>
      <c r="J6" s="86"/>
      <c r="K6" s="45" t="s">
        <v>37</v>
      </c>
      <c r="L6" s="45" t="s">
        <v>5</v>
      </c>
      <c r="M6" s="45" t="s">
        <v>6</v>
      </c>
      <c r="N6" s="45" t="s">
        <v>7</v>
      </c>
      <c r="O6" s="45" t="s">
        <v>8</v>
      </c>
      <c r="P6" s="45" t="s">
        <v>9</v>
      </c>
      <c r="Q6" s="45" t="s">
        <v>10</v>
      </c>
      <c r="R6" s="45" t="s">
        <v>69</v>
      </c>
      <c r="S6" s="45" t="s">
        <v>12</v>
      </c>
      <c r="T6" s="45" t="s">
        <v>13</v>
      </c>
      <c r="U6" s="121"/>
      <c r="V6" s="88"/>
      <c r="W6" s="38"/>
      <c r="X6" s="38"/>
    </row>
    <row r="7" spans="1:24" ht="27" customHeight="1" thickBot="1" x14ac:dyDescent="0.3">
      <c r="A7" s="101" t="s">
        <v>32</v>
      </c>
      <c r="B7" s="102"/>
      <c r="C7" s="102"/>
      <c r="D7" s="102"/>
      <c r="E7" s="102"/>
      <c r="F7" s="102"/>
      <c r="G7" s="102"/>
      <c r="H7" s="102"/>
      <c r="I7" s="102"/>
      <c r="J7" s="102"/>
      <c r="K7" s="102"/>
      <c r="L7" s="102"/>
      <c r="M7" s="102"/>
      <c r="N7" s="102"/>
      <c r="O7" s="102"/>
      <c r="P7" s="102"/>
      <c r="Q7" s="102"/>
      <c r="R7" s="102"/>
      <c r="S7" s="102"/>
      <c r="T7" s="102"/>
      <c r="U7" s="102"/>
      <c r="V7" s="103"/>
      <c r="W7" s="38"/>
      <c r="X7" s="38"/>
    </row>
    <row r="8" spans="1:24" ht="113.25" customHeight="1" x14ac:dyDescent="0.25">
      <c r="A8" s="99">
        <v>1</v>
      </c>
      <c r="B8" s="95" t="s">
        <v>18</v>
      </c>
      <c r="C8" s="97" t="s">
        <v>20</v>
      </c>
      <c r="D8" s="116" t="s">
        <v>15</v>
      </c>
      <c r="E8" s="43" t="s">
        <v>16</v>
      </c>
      <c r="F8" s="39" t="s">
        <v>23</v>
      </c>
      <c r="G8" s="40" t="s">
        <v>24</v>
      </c>
      <c r="H8" s="108" t="s">
        <v>33</v>
      </c>
      <c r="I8" s="97">
        <v>81.88</v>
      </c>
      <c r="J8" s="118" t="s">
        <v>19</v>
      </c>
      <c r="K8" s="106">
        <v>9999999.1099999994</v>
      </c>
      <c r="L8" s="106">
        <f>M8+Q8</f>
        <v>9799999.120000001</v>
      </c>
      <c r="M8" s="106">
        <v>7999999.2800000003</v>
      </c>
      <c r="N8" s="104">
        <v>80</v>
      </c>
      <c r="O8" s="106">
        <v>874413.77</v>
      </c>
      <c r="P8" s="106">
        <v>925586.07</v>
      </c>
      <c r="Q8" s="106">
        <v>1799999.84</v>
      </c>
      <c r="R8" s="104">
        <v>18</v>
      </c>
      <c r="S8" s="108">
        <v>199999.99</v>
      </c>
      <c r="T8" s="104">
        <v>2</v>
      </c>
      <c r="U8" s="108">
        <v>9999999.1099999994</v>
      </c>
      <c r="V8" s="114" t="s">
        <v>14</v>
      </c>
      <c r="W8" s="41">
        <f t="shared" ref="W8" si="0">K8-M8-Q8-S8</f>
        <v>-9.3132257461547852E-10</v>
      </c>
      <c r="X8" s="41">
        <f t="shared" ref="X8" si="1">K8-M8-Q8-S8</f>
        <v>-9.3132257461547852E-10</v>
      </c>
    </row>
    <row r="9" spans="1:24" ht="83.25" customHeight="1" thickBot="1" x14ac:dyDescent="0.3">
      <c r="A9" s="100"/>
      <c r="B9" s="96"/>
      <c r="C9" s="98"/>
      <c r="D9" s="117"/>
      <c r="E9" s="44" t="s">
        <v>17</v>
      </c>
      <c r="F9" s="42" t="s">
        <v>26</v>
      </c>
      <c r="G9" s="42" t="s">
        <v>25</v>
      </c>
      <c r="H9" s="109"/>
      <c r="I9" s="98"/>
      <c r="J9" s="119"/>
      <c r="K9" s="107"/>
      <c r="L9" s="107"/>
      <c r="M9" s="107"/>
      <c r="N9" s="105"/>
      <c r="O9" s="107"/>
      <c r="P9" s="107"/>
      <c r="Q9" s="107"/>
      <c r="R9" s="105"/>
      <c r="S9" s="109"/>
      <c r="T9" s="105"/>
      <c r="U9" s="109"/>
      <c r="V9" s="115"/>
      <c r="W9" s="38"/>
      <c r="X9" s="38"/>
    </row>
    <row r="10" spans="1:24" ht="26.25" customHeight="1" x14ac:dyDescent="0.25">
      <c r="A10" s="110" t="s">
        <v>73</v>
      </c>
      <c r="B10" s="110"/>
      <c r="C10" s="110"/>
      <c r="D10" s="110"/>
      <c r="E10" s="110"/>
      <c r="F10" s="110"/>
      <c r="G10" s="110"/>
      <c r="H10" s="110"/>
      <c r="I10" s="110"/>
      <c r="J10" s="111"/>
      <c r="K10" s="34">
        <f>K8</f>
        <v>9999999.1099999994</v>
      </c>
      <c r="L10" s="34">
        <f t="shared" ref="L10:U10" si="2">L8</f>
        <v>9799999.120000001</v>
      </c>
      <c r="M10" s="34">
        <f t="shared" si="2"/>
        <v>7999999.2800000003</v>
      </c>
      <c r="N10" s="47">
        <f t="shared" si="2"/>
        <v>80</v>
      </c>
      <c r="O10" s="34">
        <f t="shared" si="2"/>
        <v>874413.77</v>
      </c>
      <c r="P10" s="34">
        <f t="shared" si="2"/>
        <v>925586.07</v>
      </c>
      <c r="Q10" s="34">
        <f t="shared" si="2"/>
        <v>1799999.84</v>
      </c>
      <c r="R10" s="35">
        <f>R8</f>
        <v>18</v>
      </c>
      <c r="S10" s="34">
        <f t="shared" si="2"/>
        <v>199999.99</v>
      </c>
      <c r="T10" s="47">
        <f>T8</f>
        <v>2</v>
      </c>
      <c r="U10" s="34">
        <f t="shared" si="2"/>
        <v>9999999.1099999994</v>
      </c>
      <c r="V10" s="46" t="s">
        <v>71</v>
      </c>
    </row>
    <row r="11" spans="1:24" ht="15.75" customHeight="1" x14ac:dyDescent="0.25">
      <c r="E11" s="11"/>
      <c r="O11" s="4"/>
      <c r="T11" s="4"/>
      <c r="U11" s="4"/>
      <c r="V11" s="6"/>
    </row>
    <row r="12" spans="1:24" x14ac:dyDescent="0.25">
      <c r="V12" s="5"/>
    </row>
    <row r="13" spans="1:24" x14ac:dyDescent="0.25">
      <c r="E13" s="11"/>
      <c r="O13" s="4"/>
      <c r="V13" s="5"/>
    </row>
    <row r="14" spans="1:24" x14ac:dyDescent="0.25">
      <c r="V14" s="5"/>
    </row>
    <row r="15" spans="1:24" x14ac:dyDescent="0.25">
      <c r="E15" s="11"/>
      <c r="V15" s="5"/>
    </row>
    <row r="16" spans="1:24" x14ac:dyDescent="0.25">
      <c r="E16" s="11"/>
      <c r="V16" s="5"/>
    </row>
    <row r="17" spans="5:22" x14ac:dyDescent="0.25">
      <c r="E17" s="11"/>
      <c r="Q17" s="4"/>
      <c r="V17" s="5"/>
    </row>
    <row r="18" spans="5:22" x14ac:dyDescent="0.25">
      <c r="E18" s="11"/>
      <c r="V18" s="5"/>
    </row>
    <row r="19" spans="5:22" x14ac:dyDescent="0.25">
      <c r="V19" s="5"/>
    </row>
    <row r="20" spans="5:22" x14ac:dyDescent="0.25">
      <c r="V20" s="5"/>
    </row>
    <row r="21" spans="5:22" x14ac:dyDescent="0.25">
      <c r="V21" s="5"/>
    </row>
    <row r="22" spans="5:22" x14ac:dyDescent="0.25">
      <c r="V22" s="5"/>
    </row>
    <row r="23" spans="5:22" x14ac:dyDescent="0.25">
      <c r="V23" s="5"/>
    </row>
    <row r="24" spans="5:22" x14ac:dyDescent="0.25">
      <c r="V24" s="5"/>
    </row>
    <row r="25" spans="5:22" x14ac:dyDescent="0.25">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sheetData>
  <mergeCells count="35">
    <mergeCell ref="A10:J10"/>
    <mergeCell ref="A1:V4"/>
    <mergeCell ref="P8:P9"/>
    <mergeCell ref="Q8:Q9"/>
    <mergeCell ref="S8:S9"/>
    <mergeCell ref="R8:R9"/>
    <mergeCell ref="T8:T9"/>
    <mergeCell ref="V8:V9"/>
    <mergeCell ref="D8:D9"/>
    <mergeCell ref="H8:H9"/>
    <mergeCell ref="I8:I9"/>
    <mergeCell ref="J8:J9"/>
    <mergeCell ref="K8:K9"/>
    <mergeCell ref="L8:L9"/>
    <mergeCell ref="U5:U6"/>
    <mergeCell ref="M8:M9"/>
    <mergeCell ref="B8:B9"/>
    <mergeCell ref="C8:C9"/>
    <mergeCell ref="A8:A9"/>
    <mergeCell ref="A7:V7"/>
    <mergeCell ref="N8:N9"/>
    <mergeCell ref="O8:O9"/>
    <mergeCell ref="U8:U9"/>
    <mergeCell ref="J5:J6"/>
    <mergeCell ref="V5:V6"/>
    <mergeCell ref="A5:A6"/>
    <mergeCell ref="B5:B6"/>
    <mergeCell ref="D5:D6"/>
    <mergeCell ref="E5:E6"/>
    <mergeCell ref="F5:F6"/>
    <mergeCell ref="G5:G6"/>
    <mergeCell ref="I5:I6"/>
    <mergeCell ref="C5:C6"/>
    <mergeCell ref="H5:H6"/>
    <mergeCell ref="K5:T5"/>
  </mergeCells>
  <pageMargins left="1" right="1" top="0.42708333333333331" bottom="1" header="0.5" footer="0.5"/>
  <pageSetup paperSize="8" scale="40" orientation="landscape" r:id="rId1"/>
  <headerFooter>
    <oddHeader xml:space="preserve">&amp;C&amp;"Trebuchet MS,Bold"&amp;12LIST OF THE SELECTED PROJECTS 
Priority 1
 A well connected region (PO 3)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zoomScale="50" zoomScaleNormal="50" zoomScaleSheetLayoutView="50" zoomScalePageLayoutView="80" workbookViewId="0">
      <selection activeCell="J6" sqref="J6:J11"/>
    </sheetView>
  </sheetViews>
  <sheetFormatPr defaultColWidth="9.140625" defaultRowHeight="18" x14ac:dyDescent="0.35"/>
  <cols>
    <col min="1" max="1" width="11.5703125" style="19" customWidth="1"/>
    <col min="2" max="2" width="16.28515625" style="19" customWidth="1"/>
    <col min="3" max="3" width="12.5703125" style="19" customWidth="1"/>
    <col min="4" max="4" width="34.140625" style="19" customWidth="1"/>
    <col min="5" max="5" width="28" style="19" customWidth="1"/>
    <col min="6" max="6" width="26.7109375" style="19" customWidth="1"/>
    <col min="7" max="7" width="24" style="19" customWidth="1"/>
    <col min="8" max="8" width="26.85546875" style="19" customWidth="1"/>
    <col min="9" max="9" width="13.7109375" style="19" customWidth="1"/>
    <col min="10" max="10" width="31" style="19" customWidth="1"/>
    <col min="11" max="11" width="25.85546875" style="19" customWidth="1"/>
    <col min="12" max="12" width="27.28515625" style="19" customWidth="1"/>
    <col min="13" max="13" width="23.7109375" style="19" customWidth="1"/>
    <col min="14" max="14" width="19.140625" style="29" customWidth="1"/>
    <col min="15" max="16" width="26.5703125" style="19" customWidth="1"/>
    <col min="17" max="17" width="21.85546875" style="19" customWidth="1"/>
    <col min="18" max="18" width="19.5703125" style="29" customWidth="1"/>
    <col min="19" max="19" width="27.42578125" style="19" customWidth="1"/>
    <col min="20" max="20" width="16.85546875" style="29" customWidth="1"/>
    <col min="21" max="21" width="27.28515625" style="19" customWidth="1"/>
    <col min="22" max="22" width="22.85546875" style="19" customWidth="1"/>
    <col min="23" max="23" width="22.7109375" style="19" bestFit="1" customWidth="1"/>
    <col min="24" max="24" width="5.5703125" style="19" customWidth="1"/>
    <col min="25" max="25" width="27.85546875" style="19" customWidth="1"/>
    <col min="26" max="26" width="21.85546875" style="19" bestFit="1" customWidth="1"/>
    <col min="27" max="27" width="29.140625" style="19" customWidth="1"/>
    <col min="28" max="16384" width="9.140625" style="19"/>
  </cols>
  <sheetData>
    <row r="1" spans="1:25" s="17" customFormat="1" x14ac:dyDescent="0.35">
      <c r="N1" s="18"/>
      <c r="R1" s="18"/>
      <c r="T1" s="18"/>
    </row>
    <row r="2" spans="1:25" ht="132" customHeight="1" thickBot="1" x14ac:dyDescent="0.4">
      <c r="A2" s="150"/>
      <c r="B2" s="150"/>
      <c r="C2" s="150"/>
      <c r="D2" s="150"/>
      <c r="E2" s="150"/>
      <c r="F2" s="150"/>
      <c r="G2" s="150"/>
      <c r="H2" s="150"/>
      <c r="I2" s="150"/>
      <c r="J2" s="150"/>
      <c r="K2" s="150"/>
      <c r="L2" s="150"/>
      <c r="M2" s="150"/>
      <c r="N2" s="150"/>
      <c r="O2" s="150"/>
      <c r="P2" s="150"/>
      <c r="Q2" s="150"/>
      <c r="R2" s="150"/>
      <c r="S2" s="150"/>
      <c r="T2" s="150"/>
      <c r="U2" s="150"/>
      <c r="V2" s="150"/>
    </row>
    <row r="3" spans="1:25" ht="40.5" customHeight="1" x14ac:dyDescent="0.35">
      <c r="A3" s="163" t="s">
        <v>0</v>
      </c>
      <c r="B3" s="161" t="s">
        <v>56</v>
      </c>
      <c r="C3" s="161" t="s">
        <v>27</v>
      </c>
      <c r="D3" s="161" t="s">
        <v>1</v>
      </c>
      <c r="E3" s="161" t="s">
        <v>29</v>
      </c>
      <c r="F3" s="161" t="s">
        <v>30</v>
      </c>
      <c r="G3" s="161" t="s">
        <v>34</v>
      </c>
      <c r="H3" s="161" t="s">
        <v>22</v>
      </c>
      <c r="I3" s="161" t="s">
        <v>2</v>
      </c>
      <c r="J3" s="161" t="s">
        <v>36</v>
      </c>
      <c r="K3" s="155" t="s">
        <v>3</v>
      </c>
      <c r="L3" s="156"/>
      <c r="M3" s="156"/>
      <c r="N3" s="156"/>
      <c r="O3" s="156"/>
      <c r="P3" s="156"/>
      <c r="Q3" s="156"/>
      <c r="R3" s="156"/>
      <c r="S3" s="156"/>
      <c r="T3" s="157"/>
      <c r="U3" s="151" t="s">
        <v>38</v>
      </c>
      <c r="V3" s="158" t="s">
        <v>4</v>
      </c>
    </row>
    <row r="4" spans="1:25" ht="129" customHeight="1" thickBot="1" x14ac:dyDescent="0.4">
      <c r="A4" s="164"/>
      <c r="B4" s="162"/>
      <c r="C4" s="162"/>
      <c r="D4" s="162"/>
      <c r="E4" s="162"/>
      <c r="F4" s="162"/>
      <c r="G4" s="162"/>
      <c r="H4" s="162"/>
      <c r="I4" s="162"/>
      <c r="J4" s="162"/>
      <c r="K4" s="30" t="s">
        <v>37</v>
      </c>
      <c r="L4" s="30" t="s">
        <v>5</v>
      </c>
      <c r="M4" s="30" t="s">
        <v>6</v>
      </c>
      <c r="N4" s="31" t="s">
        <v>7</v>
      </c>
      <c r="O4" s="30" t="s">
        <v>8</v>
      </c>
      <c r="P4" s="30" t="s">
        <v>9</v>
      </c>
      <c r="Q4" s="30" t="s">
        <v>10</v>
      </c>
      <c r="R4" s="31" t="s">
        <v>11</v>
      </c>
      <c r="S4" s="30" t="s">
        <v>12</v>
      </c>
      <c r="T4" s="31" t="s">
        <v>13</v>
      </c>
      <c r="U4" s="152"/>
      <c r="V4" s="159"/>
    </row>
    <row r="5" spans="1:25" ht="37.5" customHeight="1" thickBot="1" x14ac:dyDescent="0.4">
      <c r="A5" s="160" t="s">
        <v>20</v>
      </c>
      <c r="B5" s="153"/>
      <c r="C5" s="153"/>
      <c r="D5" s="153"/>
      <c r="E5" s="153"/>
      <c r="F5" s="153"/>
      <c r="G5" s="153"/>
      <c r="H5" s="153"/>
      <c r="I5" s="153"/>
      <c r="J5" s="153"/>
      <c r="K5" s="153"/>
      <c r="L5" s="153"/>
      <c r="M5" s="153"/>
      <c r="N5" s="153"/>
      <c r="O5" s="153"/>
      <c r="P5" s="153"/>
      <c r="Q5" s="153"/>
      <c r="R5" s="153"/>
      <c r="S5" s="153"/>
      <c r="T5" s="153"/>
      <c r="U5" s="153"/>
      <c r="V5" s="154"/>
    </row>
    <row r="6" spans="1:25" ht="92.25" customHeight="1" x14ac:dyDescent="0.35">
      <c r="A6" s="168">
        <v>4</v>
      </c>
      <c r="B6" s="170" t="s">
        <v>47</v>
      </c>
      <c r="C6" s="172" t="s">
        <v>55</v>
      </c>
      <c r="D6" s="146" t="s">
        <v>48</v>
      </c>
      <c r="E6" s="20" t="s">
        <v>49</v>
      </c>
      <c r="F6" s="21" t="s">
        <v>23</v>
      </c>
      <c r="G6" s="21" t="s">
        <v>63</v>
      </c>
      <c r="H6" s="130" t="s">
        <v>64</v>
      </c>
      <c r="I6" s="148">
        <v>86</v>
      </c>
      <c r="J6" s="126" t="s">
        <v>68</v>
      </c>
      <c r="K6" s="122">
        <v>24330679.260000002</v>
      </c>
      <c r="L6" s="122">
        <f>M6+Q6</f>
        <v>23844065.669999998</v>
      </c>
      <c r="M6" s="122">
        <v>19464543.399999999</v>
      </c>
      <c r="N6" s="128">
        <v>80</v>
      </c>
      <c r="O6" s="122">
        <v>1720000.575</v>
      </c>
      <c r="P6" s="122">
        <v>2659521.69</v>
      </c>
      <c r="Q6" s="122">
        <v>4379522.2699999996</v>
      </c>
      <c r="R6" s="128">
        <v>18</v>
      </c>
      <c r="S6" s="122">
        <v>486613.59</v>
      </c>
      <c r="T6" s="128">
        <v>2</v>
      </c>
      <c r="U6" s="122">
        <f>K6</f>
        <v>24330679.260000002</v>
      </c>
      <c r="V6" s="133" t="s">
        <v>14</v>
      </c>
    </row>
    <row r="7" spans="1:25" ht="92.25" customHeight="1" x14ac:dyDescent="0.35">
      <c r="A7" s="169"/>
      <c r="B7" s="171"/>
      <c r="C7" s="173"/>
      <c r="D7" s="147"/>
      <c r="E7" s="22" t="s">
        <v>50</v>
      </c>
      <c r="F7" s="23" t="s">
        <v>26</v>
      </c>
      <c r="G7" s="24" t="s">
        <v>57</v>
      </c>
      <c r="H7" s="131"/>
      <c r="I7" s="149"/>
      <c r="J7" s="127"/>
      <c r="K7" s="139"/>
      <c r="L7" s="139"/>
      <c r="M7" s="139"/>
      <c r="N7" s="145"/>
      <c r="O7" s="139"/>
      <c r="P7" s="139"/>
      <c r="Q7" s="139"/>
      <c r="R7" s="145"/>
      <c r="S7" s="139"/>
      <c r="T7" s="145"/>
      <c r="U7" s="139"/>
      <c r="V7" s="134"/>
    </row>
    <row r="8" spans="1:25" ht="92.25" customHeight="1" x14ac:dyDescent="0.35">
      <c r="A8" s="169"/>
      <c r="B8" s="171"/>
      <c r="C8" s="173"/>
      <c r="D8" s="147"/>
      <c r="E8" s="22" t="s">
        <v>51</v>
      </c>
      <c r="F8" s="23" t="s">
        <v>58</v>
      </c>
      <c r="G8" s="23" t="s">
        <v>62</v>
      </c>
      <c r="H8" s="131"/>
      <c r="I8" s="149"/>
      <c r="J8" s="127"/>
      <c r="K8" s="139"/>
      <c r="L8" s="139"/>
      <c r="M8" s="139"/>
      <c r="N8" s="145"/>
      <c r="O8" s="139"/>
      <c r="P8" s="139"/>
      <c r="Q8" s="139"/>
      <c r="R8" s="145"/>
      <c r="S8" s="139"/>
      <c r="T8" s="145"/>
      <c r="U8" s="139"/>
      <c r="V8" s="134"/>
      <c r="Y8" s="68">
        <f>O6+P6</f>
        <v>4379522.2649999997</v>
      </c>
    </row>
    <row r="9" spans="1:25" ht="92.25" customHeight="1" x14ac:dyDescent="0.35">
      <c r="A9" s="169"/>
      <c r="B9" s="171"/>
      <c r="C9" s="173"/>
      <c r="D9" s="147"/>
      <c r="E9" s="22" t="s">
        <v>52</v>
      </c>
      <c r="F9" s="23" t="s">
        <v>59</v>
      </c>
      <c r="G9" s="23" t="s">
        <v>24</v>
      </c>
      <c r="H9" s="131"/>
      <c r="I9" s="149"/>
      <c r="J9" s="127"/>
      <c r="K9" s="139"/>
      <c r="L9" s="139"/>
      <c r="M9" s="139"/>
      <c r="N9" s="145"/>
      <c r="O9" s="139"/>
      <c r="P9" s="139"/>
      <c r="Q9" s="139"/>
      <c r="R9" s="145"/>
      <c r="S9" s="139"/>
      <c r="T9" s="145"/>
      <c r="U9" s="139"/>
      <c r="V9" s="134"/>
    </row>
    <row r="10" spans="1:25" ht="92.25" customHeight="1" x14ac:dyDescent="0.35">
      <c r="A10" s="169"/>
      <c r="B10" s="171"/>
      <c r="C10" s="173"/>
      <c r="D10" s="147"/>
      <c r="E10" s="22" t="s">
        <v>53</v>
      </c>
      <c r="F10" s="23" t="s">
        <v>60</v>
      </c>
      <c r="G10" s="24" t="s">
        <v>57</v>
      </c>
      <c r="H10" s="131"/>
      <c r="I10" s="149"/>
      <c r="J10" s="127"/>
      <c r="K10" s="139"/>
      <c r="L10" s="139"/>
      <c r="M10" s="139"/>
      <c r="N10" s="145"/>
      <c r="O10" s="139"/>
      <c r="P10" s="139"/>
      <c r="Q10" s="139"/>
      <c r="R10" s="145"/>
      <c r="S10" s="139"/>
      <c r="T10" s="145"/>
      <c r="U10" s="139"/>
      <c r="V10" s="134"/>
    </row>
    <row r="11" spans="1:25" ht="92.25" customHeight="1" thickBot="1" x14ac:dyDescent="0.4">
      <c r="A11" s="169"/>
      <c r="B11" s="171"/>
      <c r="C11" s="173"/>
      <c r="D11" s="147"/>
      <c r="E11" s="27" t="s">
        <v>54</v>
      </c>
      <c r="F11" s="28" t="s">
        <v>61</v>
      </c>
      <c r="G11" s="32" t="s">
        <v>57</v>
      </c>
      <c r="H11" s="131"/>
      <c r="I11" s="149"/>
      <c r="J11" s="127"/>
      <c r="K11" s="139"/>
      <c r="L11" s="139"/>
      <c r="M11" s="139"/>
      <c r="N11" s="145"/>
      <c r="O11" s="139"/>
      <c r="P11" s="139"/>
      <c r="Q11" s="139"/>
      <c r="R11" s="145"/>
      <c r="S11" s="139"/>
      <c r="T11" s="145"/>
      <c r="U11" s="139"/>
      <c r="V11" s="134"/>
    </row>
    <row r="12" spans="1:25" ht="40.5" customHeight="1" thickBot="1" x14ac:dyDescent="0.4">
      <c r="A12" s="176" t="s">
        <v>70</v>
      </c>
      <c r="B12" s="177"/>
      <c r="C12" s="177"/>
      <c r="D12" s="177"/>
      <c r="E12" s="177"/>
      <c r="F12" s="177"/>
      <c r="G12" s="177"/>
      <c r="H12" s="177"/>
      <c r="I12" s="177"/>
      <c r="J12" s="177"/>
      <c r="K12" s="36">
        <f>K6</f>
        <v>24330679.260000002</v>
      </c>
      <c r="L12" s="36">
        <f t="shared" ref="L12:T12" si="0">L6</f>
        <v>23844065.669999998</v>
      </c>
      <c r="M12" s="36">
        <f t="shared" si="0"/>
        <v>19464543.399999999</v>
      </c>
      <c r="N12" s="37">
        <f t="shared" si="0"/>
        <v>80</v>
      </c>
      <c r="O12" s="36">
        <f t="shared" si="0"/>
        <v>1720000.575</v>
      </c>
      <c r="P12" s="36">
        <f t="shared" si="0"/>
        <v>2659521.69</v>
      </c>
      <c r="Q12" s="36">
        <f t="shared" si="0"/>
        <v>4379522.2699999996</v>
      </c>
      <c r="R12" s="37">
        <f t="shared" si="0"/>
        <v>18</v>
      </c>
      <c r="S12" s="36">
        <f t="shared" si="0"/>
        <v>486613.59</v>
      </c>
      <c r="T12" s="37">
        <f t="shared" si="0"/>
        <v>2</v>
      </c>
      <c r="U12" s="36">
        <f>U6</f>
        <v>24330679.260000002</v>
      </c>
      <c r="V12" s="33"/>
    </row>
    <row r="13" spans="1:25" ht="40.5" customHeight="1" thickBot="1" x14ac:dyDescent="0.4">
      <c r="A13" s="183" t="s">
        <v>35</v>
      </c>
      <c r="B13" s="184"/>
      <c r="C13" s="184"/>
      <c r="D13" s="184"/>
      <c r="E13" s="184"/>
      <c r="F13" s="184"/>
      <c r="G13" s="184"/>
      <c r="H13" s="184"/>
      <c r="I13" s="184"/>
      <c r="J13" s="184"/>
      <c r="K13" s="184"/>
      <c r="L13" s="184"/>
      <c r="M13" s="184"/>
      <c r="N13" s="184"/>
      <c r="O13" s="184"/>
      <c r="P13" s="184"/>
      <c r="Q13" s="184"/>
      <c r="R13" s="184"/>
      <c r="S13" s="184"/>
      <c r="T13" s="184"/>
      <c r="U13" s="184"/>
      <c r="V13" s="185"/>
    </row>
    <row r="14" spans="1:25" ht="39" customHeight="1" thickBot="1" x14ac:dyDescent="0.4">
      <c r="A14" s="166" t="s">
        <v>65</v>
      </c>
      <c r="B14" s="166"/>
      <c r="C14" s="178"/>
      <c r="D14" s="178"/>
      <c r="E14" s="178"/>
      <c r="F14" s="178"/>
      <c r="G14" s="178"/>
      <c r="H14" s="178"/>
      <c r="I14" s="178"/>
      <c r="J14" s="178"/>
      <c r="K14" s="178"/>
      <c r="L14" s="178"/>
      <c r="M14" s="178"/>
      <c r="N14" s="178"/>
      <c r="O14" s="178"/>
      <c r="P14" s="178"/>
      <c r="Q14" s="178"/>
      <c r="R14" s="178"/>
      <c r="S14" s="178"/>
      <c r="T14" s="178"/>
      <c r="U14" s="178"/>
      <c r="V14" s="178"/>
    </row>
    <row r="15" spans="1:25" ht="111" customHeight="1" x14ac:dyDescent="0.35">
      <c r="A15" s="168">
        <v>1</v>
      </c>
      <c r="B15" s="170" t="s">
        <v>39</v>
      </c>
      <c r="C15" s="172" t="s">
        <v>31</v>
      </c>
      <c r="D15" s="146" t="s">
        <v>41</v>
      </c>
      <c r="E15" s="25" t="s">
        <v>42</v>
      </c>
      <c r="F15" s="26" t="s">
        <v>23</v>
      </c>
      <c r="G15" s="20" t="s">
        <v>62</v>
      </c>
      <c r="H15" s="130" t="s">
        <v>65</v>
      </c>
      <c r="I15" s="172">
        <v>87.38</v>
      </c>
      <c r="J15" s="126" t="s">
        <v>66</v>
      </c>
      <c r="K15" s="122">
        <v>3233777.62</v>
      </c>
      <c r="L15" s="122">
        <f>M15+Q15</f>
        <v>3169102.0599999996</v>
      </c>
      <c r="M15" s="122">
        <v>2587022.09</v>
      </c>
      <c r="N15" s="128">
        <v>80</v>
      </c>
      <c r="O15" s="122">
        <v>190832.46299999999</v>
      </c>
      <c r="P15" s="122">
        <v>391247.5086</v>
      </c>
      <c r="Q15" s="122">
        <v>582079.97</v>
      </c>
      <c r="R15" s="128">
        <v>18</v>
      </c>
      <c r="S15" s="122">
        <v>64675.56</v>
      </c>
      <c r="T15" s="181">
        <v>2</v>
      </c>
      <c r="U15" s="130">
        <f>K15</f>
        <v>3233777.62</v>
      </c>
      <c r="V15" s="133" t="s">
        <v>14</v>
      </c>
    </row>
    <row r="16" spans="1:25" ht="111" customHeight="1" thickBot="1" x14ac:dyDescent="0.4">
      <c r="A16" s="169"/>
      <c r="B16" s="171"/>
      <c r="C16" s="173"/>
      <c r="D16" s="147"/>
      <c r="E16" s="27" t="s">
        <v>43</v>
      </c>
      <c r="F16" s="28" t="s">
        <v>26</v>
      </c>
      <c r="G16" s="28" t="s">
        <v>57</v>
      </c>
      <c r="H16" s="131"/>
      <c r="I16" s="173"/>
      <c r="J16" s="127"/>
      <c r="K16" s="139"/>
      <c r="L16" s="139"/>
      <c r="M16" s="139"/>
      <c r="N16" s="145"/>
      <c r="O16" s="139"/>
      <c r="P16" s="139"/>
      <c r="Q16" s="139"/>
      <c r="R16" s="145"/>
      <c r="S16" s="139"/>
      <c r="T16" s="182"/>
      <c r="U16" s="131"/>
      <c r="V16" s="134"/>
      <c r="W16" s="68"/>
      <c r="Y16" s="68"/>
    </row>
    <row r="17" spans="1:25" ht="87" customHeight="1" x14ac:dyDescent="0.35">
      <c r="A17" s="194">
        <v>2</v>
      </c>
      <c r="B17" s="196" t="s">
        <v>40</v>
      </c>
      <c r="C17" s="198" t="s">
        <v>31</v>
      </c>
      <c r="D17" s="200" t="s">
        <v>46</v>
      </c>
      <c r="E17" s="52" t="s">
        <v>44</v>
      </c>
      <c r="F17" s="26" t="s">
        <v>23</v>
      </c>
      <c r="G17" s="20" t="s">
        <v>25</v>
      </c>
      <c r="H17" s="179" t="s">
        <v>65</v>
      </c>
      <c r="I17" s="198">
        <v>87.13</v>
      </c>
      <c r="J17" s="192" t="s">
        <v>67</v>
      </c>
      <c r="K17" s="135">
        <v>2816081.13</v>
      </c>
      <c r="L17" s="135">
        <f>M17+Q17</f>
        <v>2759759.5</v>
      </c>
      <c r="M17" s="135">
        <v>2252864.9</v>
      </c>
      <c r="N17" s="137">
        <v>80</v>
      </c>
      <c r="O17" s="135">
        <v>314347.18320000003</v>
      </c>
      <c r="P17" s="135">
        <v>192547.42019999999</v>
      </c>
      <c r="Q17" s="135">
        <v>506894.6</v>
      </c>
      <c r="R17" s="137">
        <v>18</v>
      </c>
      <c r="S17" s="135">
        <v>56321.63</v>
      </c>
      <c r="T17" s="140">
        <v>2</v>
      </c>
      <c r="U17" s="179">
        <f>K17</f>
        <v>2816081.13</v>
      </c>
      <c r="V17" s="174" t="s">
        <v>14</v>
      </c>
    </row>
    <row r="18" spans="1:25" ht="111.75" customHeight="1" thickBot="1" x14ac:dyDescent="0.4">
      <c r="A18" s="195"/>
      <c r="B18" s="197"/>
      <c r="C18" s="199"/>
      <c r="D18" s="201"/>
      <c r="E18" s="27" t="s">
        <v>45</v>
      </c>
      <c r="F18" s="28" t="s">
        <v>26</v>
      </c>
      <c r="G18" s="28" t="s">
        <v>24</v>
      </c>
      <c r="H18" s="180"/>
      <c r="I18" s="199"/>
      <c r="J18" s="193"/>
      <c r="K18" s="136"/>
      <c r="L18" s="136"/>
      <c r="M18" s="136"/>
      <c r="N18" s="138"/>
      <c r="O18" s="136"/>
      <c r="P18" s="136"/>
      <c r="Q18" s="136"/>
      <c r="R18" s="138"/>
      <c r="S18" s="136"/>
      <c r="T18" s="141"/>
      <c r="U18" s="180"/>
      <c r="V18" s="175"/>
    </row>
    <row r="19" spans="1:25" ht="78" customHeight="1" x14ac:dyDescent="0.35">
      <c r="A19" s="187">
        <v>3</v>
      </c>
      <c r="B19" s="170" t="s">
        <v>76</v>
      </c>
      <c r="C19" s="172" t="s">
        <v>31</v>
      </c>
      <c r="D19" s="172" t="s">
        <v>77</v>
      </c>
      <c r="E19" s="57" t="s">
        <v>52</v>
      </c>
      <c r="F19" s="58" t="s">
        <v>23</v>
      </c>
      <c r="G19" s="58" t="s">
        <v>24</v>
      </c>
      <c r="H19" s="122" t="s">
        <v>65</v>
      </c>
      <c r="I19" s="172">
        <v>85.13</v>
      </c>
      <c r="J19" s="126" t="s">
        <v>66</v>
      </c>
      <c r="K19" s="122">
        <v>3499630.11</v>
      </c>
      <c r="L19" s="122">
        <f>M19+Q19</f>
        <v>3429637.5</v>
      </c>
      <c r="M19" s="122">
        <v>2799704.08</v>
      </c>
      <c r="N19" s="128">
        <v>80</v>
      </c>
      <c r="O19" s="122">
        <v>134946</v>
      </c>
      <c r="P19" s="122">
        <v>494987.42</v>
      </c>
      <c r="Q19" s="122">
        <v>629933.41999999993</v>
      </c>
      <c r="R19" s="128">
        <v>18</v>
      </c>
      <c r="S19" s="122">
        <v>69992.61</v>
      </c>
      <c r="T19" s="128">
        <v>2</v>
      </c>
      <c r="U19" s="122">
        <f>3499630.11+49986.64</f>
        <v>3549616.75</v>
      </c>
      <c r="V19" s="142" t="s">
        <v>14</v>
      </c>
    </row>
    <row r="20" spans="1:25" ht="78" customHeight="1" x14ac:dyDescent="0.35">
      <c r="A20" s="188"/>
      <c r="B20" s="171"/>
      <c r="C20" s="173"/>
      <c r="D20" s="173"/>
      <c r="E20" s="53" t="s">
        <v>78</v>
      </c>
      <c r="F20" s="54" t="s">
        <v>26</v>
      </c>
      <c r="G20" s="54" t="s">
        <v>24</v>
      </c>
      <c r="H20" s="139"/>
      <c r="I20" s="173"/>
      <c r="J20" s="127"/>
      <c r="K20" s="139"/>
      <c r="L20" s="139"/>
      <c r="M20" s="139"/>
      <c r="N20" s="145"/>
      <c r="O20" s="139"/>
      <c r="P20" s="139"/>
      <c r="Q20" s="139"/>
      <c r="R20" s="145"/>
      <c r="S20" s="139"/>
      <c r="T20" s="145"/>
      <c r="U20" s="139"/>
      <c r="V20" s="143"/>
    </row>
    <row r="21" spans="1:25" ht="78" customHeight="1" x14ac:dyDescent="0.35">
      <c r="A21" s="188"/>
      <c r="B21" s="171"/>
      <c r="C21" s="173"/>
      <c r="D21" s="173"/>
      <c r="E21" s="53" t="s">
        <v>79</v>
      </c>
      <c r="F21" s="54" t="s">
        <v>58</v>
      </c>
      <c r="G21" s="54" t="s">
        <v>24</v>
      </c>
      <c r="H21" s="139"/>
      <c r="I21" s="173"/>
      <c r="J21" s="127"/>
      <c r="K21" s="139"/>
      <c r="L21" s="139"/>
      <c r="M21" s="139"/>
      <c r="N21" s="145"/>
      <c r="O21" s="139"/>
      <c r="P21" s="139"/>
      <c r="Q21" s="139"/>
      <c r="R21" s="145"/>
      <c r="S21" s="139"/>
      <c r="T21" s="145"/>
      <c r="U21" s="139"/>
      <c r="V21" s="143"/>
    </row>
    <row r="22" spans="1:25" ht="78" customHeight="1" thickBot="1" x14ac:dyDescent="0.4">
      <c r="A22" s="189"/>
      <c r="B22" s="190"/>
      <c r="C22" s="191"/>
      <c r="D22" s="191"/>
      <c r="E22" s="55" t="s">
        <v>80</v>
      </c>
      <c r="F22" s="82" t="s">
        <v>59</v>
      </c>
      <c r="G22" s="56" t="s">
        <v>81</v>
      </c>
      <c r="H22" s="123"/>
      <c r="I22" s="191"/>
      <c r="J22" s="132"/>
      <c r="K22" s="123"/>
      <c r="L22" s="123"/>
      <c r="M22" s="123"/>
      <c r="N22" s="129"/>
      <c r="O22" s="123"/>
      <c r="P22" s="123"/>
      <c r="Q22" s="123"/>
      <c r="R22" s="129"/>
      <c r="S22" s="123"/>
      <c r="T22" s="129"/>
      <c r="U22" s="123"/>
      <c r="V22" s="144"/>
      <c r="Y22" s="68">
        <f>Z37+Z38</f>
        <v>0</v>
      </c>
    </row>
    <row r="23" spans="1:25" s="76" customFormat="1" ht="78" customHeight="1" x14ac:dyDescent="0.45">
      <c r="A23" s="187">
        <v>4</v>
      </c>
      <c r="B23" s="172" t="s">
        <v>82</v>
      </c>
      <c r="C23" s="172" t="s">
        <v>31</v>
      </c>
      <c r="D23" s="172" t="s">
        <v>83</v>
      </c>
      <c r="E23" s="63" t="s">
        <v>84</v>
      </c>
      <c r="F23" s="64" t="s">
        <v>23</v>
      </c>
      <c r="G23" s="63" t="s">
        <v>62</v>
      </c>
      <c r="H23" s="122" t="s">
        <v>65</v>
      </c>
      <c r="I23" s="172">
        <v>82.5</v>
      </c>
      <c r="J23" s="126" t="s">
        <v>67</v>
      </c>
      <c r="K23" s="122">
        <v>3340274.04</v>
      </c>
      <c r="L23" s="122">
        <f>M23+Q23</f>
        <v>3273468.56</v>
      </c>
      <c r="M23" s="122">
        <v>2672219.23</v>
      </c>
      <c r="N23" s="128">
        <v>80</v>
      </c>
      <c r="O23" s="122">
        <v>98361.19</v>
      </c>
      <c r="P23" s="122">
        <v>502888.14</v>
      </c>
      <c r="Q23" s="122">
        <f>O23+P23</f>
        <v>601249.33000000007</v>
      </c>
      <c r="R23" s="128">
        <v>18</v>
      </c>
      <c r="S23" s="122">
        <v>66805.48</v>
      </c>
      <c r="T23" s="128">
        <v>2</v>
      </c>
      <c r="U23" s="122">
        <v>3340274.04</v>
      </c>
      <c r="V23" s="124" t="s">
        <v>14</v>
      </c>
      <c r="W23" s="75"/>
      <c r="Y23" s="75"/>
    </row>
    <row r="24" spans="1:25" s="76" customFormat="1" ht="99" customHeight="1" thickBot="1" x14ac:dyDescent="0.5">
      <c r="A24" s="188"/>
      <c r="B24" s="173"/>
      <c r="C24" s="173"/>
      <c r="D24" s="173"/>
      <c r="E24" s="53" t="s">
        <v>85</v>
      </c>
      <c r="F24" s="54" t="s">
        <v>26</v>
      </c>
      <c r="G24" s="54" t="s">
        <v>86</v>
      </c>
      <c r="H24" s="139"/>
      <c r="I24" s="173"/>
      <c r="J24" s="127"/>
      <c r="K24" s="139"/>
      <c r="L24" s="139"/>
      <c r="M24" s="139"/>
      <c r="N24" s="145"/>
      <c r="O24" s="139"/>
      <c r="P24" s="139"/>
      <c r="Q24" s="139"/>
      <c r="R24" s="145"/>
      <c r="S24" s="139"/>
      <c r="T24" s="145"/>
      <c r="U24" s="139"/>
      <c r="V24" s="202"/>
    </row>
    <row r="25" spans="1:25" s="72" customFormat="1" ht="78" customHeight="1" x14ac:dyDescent="0.35">
      <c r="A25" s="187">
        <v>5</v>
      </c>
      <c r="B25" s="172" t="s">
        <v>87</v>
      </c>
      <c r="C25" s="172" t="s">
        <v>31</v>
      </c>
      <c r="D25" s="172" t="s">
        <v>88</v>
      </c>
      <c r="E25" s="65" t="s">
        <v>89</v>
      </c>
      <c r="F25" s="64" t="s">
        <v>23</v>
      </c>
      <c r="G25" s="63" t="s">
        <v>62</v>
      </c>
      <c r="H25" s="122" t="s">
        <v>65</v>
      </c>
      <c r="I25" s="172">
        <v>81.88</v>
      </c>
      <c r="J25" s="126" t="s">
        <v>67</v>
      </c>
      <c r="K25" s="122">
        <v>362754.97</v>
      </c>
      <c r="L25" s="122">
        <f>M25+Q25</f>
        <v>355499.87</v>
      </c>
      <c r="M25" s="122">
        <v>290203.98</v>
      </c>
      <c r="N25" s="128">
        <v>80</v>
      </c>
      <c r="O25" s="122">
        <v>24741.09</v>
      </c>
      <c r="P25" s="122">
        <v>40554.800000000003</v>
      </c>
      <c r="Q25" s="122">
        <f>O25+P25</f>
        <v>65295.89</v>
      </c>
      <c r="R25" s="128">
        <v>18</v>
      </c>
      <c r="S25" s="122">
        <v>7255.1</v>
      </c>
      <c r="T25" s="128">
        <v>2</v>
      </c>
      <c r="U25" s="122">
        <v>362754.97</v>
      </c>
      <c r="V25" s="142" t="s">
        <v>14</v>
      </c>
    </row>
    <row r="26" spans="1:25" s="72" customFormat="1" ht="78" customHeight="1" x14ac:dyDescent="0.35">
      <c r="A26" s="188"/>
      <c r="B26" s="173"/>
      <c r="C26" s="173"/>
      <c r="D26" s="173"/>
      <c r="E26" s="69" t="s">
        <v>90</v>
      </c>
      <c r="F26" s="54" t="s">
        <v>26</v>
      </c>
      <c r="G26" s="54" t="s">
        <v>86</v>
      </c>
      <c r="H26" s="139"/>
      <c r="I26" s="173"/>
      <c r="J26" s="127"/>
      <c r="K26" s="139"/>
      <c r="L26" s="139"/>
      <c r="M26" s="139"/>
      <c r="N26" s="145"/>
      <c r="O26" s="139"/>
      <c r="P26" s="139"/>
      <c r="Q26" s="139"/>
      <c r="R26" s="145"/>
      <c r="S26" s="139"/>
      <c r="T26" s="145"/>
      <c r="U26" s="139"/>
      <c r="V26" s="143"/>
    </row>
    <row r="27" spans="1:25" s="72" customFormat="1" ht="78" customHeight="1" thickBot="1" x14ac:dyDescent="0.4">
      <c r="A27" s="189"/>
      <c r="B27" s="191"/>
      <c r="C27" s="191"/>
      <c r="D27" s="191"/>
      <c r="E27" s="53" t="s">
        <v>91</v>
      </c>
      <c r="F27" s="54" t="s">
        <v>58</v>
      </c>
      <c r="G27" s="54" t="s">
        <v>86</v>
      </c>
      <c r="H27" s="123"/>
      <c r="I27" s="191"/>
      <c r="J27" s="132"/>
      <c r="K27" s="123"/>
      <c r="L27" s="123"/>
      <c r="M27" s="123"/>
      <c r="N27" s="129"/>
      <c r="O27" s="123"/>
      <c r="P27" s="123"/>
      <c r="Q27" s="123"/>
      <c r="R27" s="129"/>
      <c r="S27" s="123"/>
      <c r="T27" s="129"/>
      <c r="U27" s="123"/>
      <c r="V27" s="144"/>
    </row>
    <row r="28" spans="1:25" ht="78" customHeight="1" x14ac:dyDescent="0.35">
      <c r="A28" s="187">
        <v>6</v>
      </c>
      <c r="B28" s="170" t="s">
        <v>92</v>
      </c>
      <c r="C28" s="172" t="s">
        <v>31</v>
      </c>
      <c r="D28" s="172" t="s">
        <v>93</v>
      </c>
      <c r="E28" s="59" t="s">
        <v>94</v>
      </c>
      <c r="F28" s="64" t="s">
        <v>23</v>
      </c>
      <c r="G28" s="64" t="s">
        <v>24</v>
      </c>
      <c r="H28" s="122" t="s">
        <v>65</v>
      </c>
      <c r="I28" s="172">
        <v>80.75</v>
      </c>
      <c r="J28" s="126" t="s">
        <v>66</v>
      </c>
      <c r="K28" s="122">
        <v>666024.35</v>
      </c>
      <c r="L28" s="122">
        <f>M28+Q28</f>
        <v>652703.86</v>
      </c>
      <c r="M28" s="122">
        <v>532819.48</v>
      </c>
      <c r="N28" s="128">
        <v>80</v>
      </c>
      <c r="O28" s="122">
        <v>43151.25</v>
      </c>
      <c r="P28" s="122">
        <v>76733.13</v>
      </c>
      <c r="Q28" s="122">
        <f>O28+P28</f>
        <v>119884.38</v>
      </c>
      <c r="R28" s="128">
        <v>18</v>
      </c>
      <c r="S28" s="122">
        <v>13320.49</v>
      </c>
      <c r="T28" s="128">
        <v>2</v>
      </c>
      <c r="U28" s="122">
        <v>666024.35</v>
      </c>
      <c r="V28" s="142" t="s">
        <v>14</v>
      </c>
    </row>
    <row r="29" spans="1:25" ht="78" customHeight="1" x14ac:dyDescent="0.35">
      <c r="A29" s="188"/>
      <c r="B29" s="171"/>
      <c r="C29" s="173"/>
      <c r="D29" s="173"/>
      <c r="E29" s="78" t="s">
        <v>95</v>
      </c>
      <c r="F29" s="54" t="s">
        <v>26</v>
      </c>
      <c r="G29" s="54" t="s">
        <v>25</v>
      </c>
      <c r="H29" s="139"/>
      <c r="I29" s="173"/>
      <c r="J29" s="127"/>
      <c r="K29" s="139"/>
      <c r="L29" s="139"/>
      <c r="M29" s="139"/>
      <c r="N29" s="145"/>
      <c r="O29" s="139"/>
      <c r="P29" s="139"/>
      <c r="Q29" s="139"/>
      <c r="R29" s="145"/>
      <c r="S29" s="139"/>
      <c r="T29" s="145"/>
      <c r="U29" s="139"/>
      <c r="V29" s="143"/>
    </row>
    <row r="30" spans="1:25" ht="78" customHeight="1" thickBot="1" x14ac:dyDescent="0.4">
      <c r="A30" s="188"/>
      <c r="B30" s="171"/>
      <c r="C30" s="173"/>
      <c r="D30" s="173"/>
      <c r="E30" s="60" t="s">
        <v>96</v>
      </c>
      <c r="F30" s="56" t="s">
        <v>58</v>
      </c>
      <c r="G30" s="62" t="s">
        <v>24</v>
      </c>
      <c r="H30" s="139"/>
      <c r="I30" s="173"/>
      <c r="J30" s="127"/>
      <c r="K30" s="139"/>
      <c r="L30" s="139"/>
      <c r="M30" s="139"/>
      <c r="N30" s="129"/>
      <c r="O30" s="139"/>
      <c r="P30" s="139"/>
      <c r="Q30" s="139"/>
      <c r="R30" s="129"/>
      <c r="S30" s="139"/>
      <c r="T30" s="129"/>
      <c r="U30" s="139"/>
      <c r="V30" s="143"/>
    </row>
    <row r="31" spans="1:25" ht="64.900000000000006" customHeight="1" x14ac:dyDescent="0.35">
      <c r="A31" s="187">
        <v>7</v>
      </c>
      <c r="B31" s="170" t="s">
        <v>97</v>
      </c>
      <c r="C31" s="172" t="s">
        <v>31</v>
      </c>
      <c r="D31" s="172" t="s">
        <v>101</v>
      </c>
      <c r="E31" s="63" t="s">
        <v>98</v>
      </c>
      <c r="F31" s="64" t="s">
        <v>23</v>
      </c>
      <c r="G31" s="61" t="s">
        <v>25</v>
      </c>
      <c r="H31" s="122" t="s">
        <v>65</v>
      </c>
      <c r="I31" s="172">
        <v>80.5</v>
      </c>
      <c r="J31" s="126" t="s">
        <v>66</v>
      </c>
      <c r="K31" s="122">
        <v>733294.6</v>
      </c>
      <c r="L31" s="122">
        <f>M31+Q31</f>
        <v>718628.71000000008</v>
      </c>
      <c r="M31" s="122">
        <v>586635.68000000005</v>
      </c>
      <c r="N31" s="128">
        <v>80</v>
      </c>
      <c r="O31" s="122">
        <v>49204.800000000003</v>
      </c>
      <c r="P31" s="122">
        <v>82788.23</v>
      </c>
      <c r="Q31" s="122">
        <f>O31+P31</f>
        <v>131993.03</v>
      </c>
      <c r="R31" s="128">
        <v>18</v>
      </c>
      <c r="S31" s="122">
        <v>14665.89</v>
      </c>
      <c r="T31" s="128">
        <v>2</v>
      </c>
      <c r="U31" s="122">
        <v>733294.6</v>
      </c>
      <c r="V31" s="142" t="s">
        <v>14</v>
      </c>
    </row>
    <row r="32" spans="1:25" ht="78" customHeight="1" x14ac:dyDescent="0.35">
      <c r="A32" s="188"/>
      <c r="B32" s="171"/>
      <c r="C32" s="173"/>
      <c r="D32" s="173"/>
      <c r="E32" s="53" t="s">
        <v>99</v>
      </c>
      <c r="F32" s="54" t="s">
        <v>26</v>
      </c>
      <c r="G32" s="54" t="s">
        <v>63</v>
      </c>
      <c r="H32" s="139"/>
      <c r="I32" s="173"/>
      <c r="J32" s="127"/>
      <c r="K32" s="139"/>
      <c r="L32" s="139"/>
      <c r="M32" s="139"/>
      <c r="N32" s="145"/>
      <c r="O32" s="139"/>
      <c r="P32" s="139"/>
      <c r="Q32" s="139"/>
      <c r="R32" s="145"/>
      <c r="S32" s="139"/>
      <c r="T32" s="145"/>
      <c r="U32" s="139"/>
      <c r="V32" s="143"/>
    </row>
    <row r="33" spans="1:27" ht="78" customHeight="1" thickBot="1" x14ac:dyDescent="0.4">
      <c r="A33" s="188"/>
      <c r="B33" s="171"/>
      <c r="C33" s="173"/>
      <c r="D33" s="173"/>
      <c r="E33" s="55" t="s">
        <v>100</v>
      </c>
      <c r="F33" s="56" t="s">
        <v>58</v>
      </c>
      <c r="G33" s="56" t="s">
        <v>63</v>
      </c>
      <c r="H33" s="139"/>
      <c r="I33" s="173"/>
      <c r="J33" s="127"/>
      <c r="K33" s="139"/>
      <c r="L33" s="139"/>
      <c r="M33" s="139"/>
      <c r="N33" s="129"/>
      <c r="O33" s="139"/>
      <c r="P33" s="139"/>
      <c r="Q33" s="139"/>
      <c r="R33" s="129"/>
      <c r="S33" s="139"/>
      <c r="T33" s="129"/>
      <c r="U33" s="139"/>
      <c r="V33" s="143"/>
    </row>
    <row r="34" spans="1:27" ht="87" customHeight="1" x14ac:dyDescent="0.35">
      <c r="A34" s="187">
        <v>8</v>
      </c>
      <c r="B34" s="170" t="s">
        <v>102</v>
      </c>
      <c r="C34" s="172" t="s">
        <v>31</v>
      </c>
      <c r="D34" s="198" t="s">
        <v>103</v>
      </c>
      <c r="E34" s="63" t="s">
        <v>104</v>
      </c>
      <c r="F34" s="64" t="s">
        <v>23</v>
      </c>
      <c r="G34" s="61" t="s">
        <v>25</v>
      </c>
      <c r="H34" s="122" t="s">
        <v>65</v>
      </c>
      <c r="I34" s="172">
        <v>78.38</v>
      </c>
      <c r="J34" s="126" t="s">
        <v>67</v>
      </c>
      <c r="K34" s="122">
        <v>3492196.65</v>
      </c>
      <c r="L34" s="122">
        <f>M34+Q34</f>
        <v>3422352.7199999997</v>
      </c>
      <c r="M34" s="122">
        <v>2793757.32</v>
      </c>
      <c r="N34" s="128">
        <v>80</v>
      </c>
      <c r="O34" s="122">
        <v>315000</v>
      </c>
      <c r="P34" s="122">
        <v>313595.40000000002</v>
      </c>
      <c r="Q34" s="122">
        <f>O34+P34</f>
        <v>628595.4</v>
      </c>
      <c r="R34" s="128">
        <v>18</v>
      </c>
      <c r="S34" s="122">
        <v>69843.929999999993</v>
      </c>
      <c r="T34" s="128">
        <v>2</v>
      </c>
      <c r="U34" s="122">
        <v>3492196.65</v>
      </c>
      <c r="V34" s="124" t="s">
        <v>14</v>
      </c>
      <c r="Z34" s="68"/>
    </row>
    <row r="35" spans="1:27" ht="87" customHeight="1" thickBot="1" x14ac:dyDescent="0.5">
      <c r="A35" s="188"/>
      <c r="B35" s="171"/>
      <c r="C35" s="173"/>
      <c r="D35" s="203"/>
      <c r="E35" s="53" t="s">
        <v>105</v>
      </c>
      <c r="F35" s="54" t="s">
        <v>26</v>
      </c>
      <c r="G35" s="56" t="s">
        <v>24</v>
      </c>
      <c r="H35" s="139"/>
      <c r="I35" s="191"/>
      <c r="J35" s="127"/>
      <c r="K35" s="139"/>
      <c r="L35" s="139"/>
      <c r="M35" s="139"/>
      <c r="N35" s="145"/>
      <c r="O35" s="139"/>
      <c r="P35" s="139"/>
      <c r="Q35" s="139"/>
      <c r="R35" s="145"/>
      <c r="S35" s="139"/>
      <c r="T35" s="145"/>
      <c r="U35" s="139"/>
      <c r="V35" s="202"/>
      <c r="W35" s="76"/>
      <c r="X35" s="76"/>
      <c r="Y35" s="75"/>
      <c r="Z35" s="76"/>
      <c r="AA35" s="76"/>
    </row>
    <row r="36" spans="1:27" ht="87" customHeight="1" x14ac:dyDescent="0.35">
      <c r="A36" s="187">
        <v>9</v>
      </c>
      <c r="B36" s="170" t="s">
        <v>106</v>
      </c>
      <c r="C36" s="172" t="s">
        <v>31</v>
      </c>
      <c r="D36" s="172" t="s">
        <v>107</v>
      </c>
      <c r="E36" s="66" t="s">
        <v>108</v>
      </c>
      <c r="F36" s="64" t="s">
        <v>23</v>
      </c>
      <c r="G36" s="79" t="s">
        <v>86</v>
      </c>
      <c r="H36" s="122" t="s">
        <v>65</v>
      </c>
      <c r="I36" s="172">
        <v>76.25</v>
      </c>
      <c r="J36" s="126" t="s">
        <v>67</v>
      </c>
      <c r="K36" s="122">
        <v>3302627.03</v>
      </c>
      <c r="L36" s="122">
        <f>M36+Q36</f>
        <v>3236574.49</v>
      </c>
      <c r="M36" s="122">
        <v>2642101.62</v>
      </c>
      <c r="N36" s="128">
        <v>80</v>
      </c>
      <c r="O36" s="122">
        <v>228088.87</v>
      </c>
      <c r="P36" s="122">
        <v>366384</v>
      </c>
      <c r="Q36" s="122">
        <f>O36+P36</f>
        <v>594472.87</v>
      </c>
      <c r="R36" s="128">
        <v>18</v>
      </c>
      <c r="S36" s="122">
        <v>66052.539999999994</v>
      </c>
      <c r="T36" s="128">
        <v>2</v>
      </c>
      <c r="U36" s="122">
        <v>3302627.03</v>
      </c>
      <c r="V36" s="124" t="s">
        <v>14</v>
      </c>
      <c r="W36" s="72"/>
      <c r="X36" s="72"/>
      <c r="Y36" s="70"/>
      <c r="Z36" s="81"/>
      <c r="AA36" s="73"/>
    </row>
    <row r="37" spans="1:27" ht="87" customHeight="1" thickBot="1" x14ac:dyDescent="0.4">
      <c r="A37" s="188"/>
      <c r="B37" s="171"/>
      <c r="C37" s="173"/>
      <c r="D37" s="173"/>
      <c r="E37" s="67" t="s">
        <v>84</v>
      </c>
      <c r="F37" s="54" t="s">
        <v>26</v>
      </c>
      <c r="G37" s="56" t="s">
        <v>62</v>
      </c>
      <c r="H37" s="139"/>
      <c r="I37" s="173"/>
      <c r="J37" s="127"/>
      <c r="K37" s="139"/>
      <c r="L37" s="139"/>
      <c r="M37" s="139"/>
      <c r="N37" s="145"/>
      <c r="O37" s="139"/>
      <c r="P37" s="139"/>
      <c r="Q37" s="139"/>
      <c r="R37" s="145"/>
      <c r="S37" s="139"/>
      <c r="T37" s="145"/>
      <c r="U37" s="139"/>
      <c r="V37" s="202"/>
      <c r="W37" s="72"/>
      <c r="X37" s="72"/>
      <c r="Y37" s="70"/>
      <c r="Z37" s="81"/>
      <c r="AA37" s="73"/>
    </row>
    <row r="38" spans="1:27" ht="91.5" customHeight="1" x14ac:dyDescent="0.35">
      <c r="A38" s="187">
        <v>10</v>
      </c>
      <c r="B38" s="170" t="s">
        <v>113</v>
      </c>
      <c r="C38" s="172" t="s">
        <v>31</v>
      </c>
      <c r="D38" s="172" t="s">
        <v>112</v>
      </c>
      <c r="E38" s="77" t="s">
        <v>110</v>
      </c>
      <c r="F38" s="64" t="s">
        <v>23</v>
      </c>
      <c r="G38" s="61" t="s">
        <v>25</v>
      </c>
      <c r="H38" s="122" t="s">
        <v>65</v>
      </c>
      <c r="I38" s="172">
        <v>66.5</v>
      </c>
      <c r="J38" s="126" t="s">
        <v>67</v>
      </c>
      <c r="K38" s="122">
        <v>3262618.48</v>
      </c>
      <c r="L38" s="122">
        <f>M38+Q38</f>
        <v>3197366.1140000001</v>
      </c>
      <c r="M38" s="122">
        <v>2610094.784</v>
      </c>
      <c r="N38" s="128">
        <v>80</v>
      </c>
      <c r="O38" s="122">
        <v>339995.04</v>
      </c>
      <c r="P38" s="122">
        <v>247276.29</v>
      </c>
      <c r="Q38" s="122">
        <f>O38+P38</f>
        <v>587271.32999999996</v>
      </c>
      <c r="R38" s="128">
        <v>18</v>
      </c>
      <c r="S38" s="122">
        <v>65252.37</v>
      </c>
      <c r="T38" s="128">
        <v>2</v>
      </c>
      <c r="U38" s="122">
        <v>3262618.48</v>
      </c>
      <c r="V38" s="124" t="s">
        <v>14</v>
      </c>
      <c r="W38" s="72"/>
      <c r="X38" s="72"/>
      <c r="Y38" s="70"/>
      <c r="Z38" s="70"/>
      <c r="AA38" s="73"/>
    </row>
    <row r="39" spans="1:27" ht="91.5" customHeight="1" thickBot="1" x14ac:dyDescent="0.4">
      <c r="A39" s="189"/>
      <c r="B39" s="190"/>
      <c r="C39" s="191"/>
      <c r="D39" s="191"/>
      <c r="E39" s="60" t="s">
        <v>111</v>
      </c>
      <c r="F39" s="56" t="s">
        <v>26</v>
      </c>
      <c r="G39" s="56" t="s">
        <v>109</v>
      </c>
      <c r="H39" s="123"/>
      <c r="I39" s="191"/>
      <c r="J39" s="132"/>
      <c r="K39" s="123"/>
      <c r="L39" s="123"/>
      <c r="M39" s="123"/>
      <c r="N39" s="129"/>
      <c r="O39" s="123"/>
      <c r="P39" s="123"/>
      <c r="Q39" s="123"/>
      <c r="R39" s="129"/>
      <c r="S39" s="123"/>
      <c r="T39" s="129"/>
      <c r="U39" s="123"/>
      <c r="V39" s="125"/>
      <c r="Y39" s="74"/>
      <c r="Z39" s="74"/>
      <c r="AA39" s="74"/>
    </row>
    <row r="40" spans="1:27" ht="36.75" customHeight="1" thickBot="1" x14ac:dyDescent="0.4">
      <c r="A40" s="176" t="s">
        <v>74</v>
      </c>
      <c r="B40" s="177"/>
      <c r="C40" s="177"/>
      <c r="D40" s="177"/>
      <c r="E40" s="177"/>
      <c r="F40" s="177"/>
      <c r="G40" s="177"/>
      <c r="H40" s="177"/>
      <c r="I40" s="177"/>
      <c r="J40" s="186"/>
      <c r="K40" s="83">
        <f>SUM(K15:K39)</f>
        <v>24709278.98</v>
      </c>
      <c r="L40" s="83">
        <f>SUM(L15:L39)</f>
        <v>24215093.383999996</v>
      </c>
      <c r="M40" s="83">
        <f>SUM(M15:M39)</f>
        <v>19767423.164000005</v>
      </c>
      <c r="N40" s="37">
        <v>80</v>
      </c>
      <c r="O40" s="83">
        <f>SUM(O15:O39)</f>
        <v>1738667.8862000001</v>
      </c>
      <c r="P40" s="83">
        <f t="shared" ref="P40" si="1">SUM(P15:P39)</f>
        <v>2709002.3388</v>
      </c>
      <c r="Q40" s="83">
        <f t="shared" ref="Q40" si="2">SUM(Q15:Q39)</f>
        <v>4447670.22</v>
      </c>
      <c r="R40" s="37">
        <v>18</v>
      </c>
      <c r="S40" s="83">
        <f>SUM(S15:S39)</f>
        <v>494185.59999999992</v>
      </c>
      <c r="T40" s="37">
        <v>2</v>
      </c>
      <c r="U40" s="83">
        <f>SUM(U15:U39)</f>
        <v>24759265.620000001</v>
      </c>
      <c r="V40" s="33" t="s">
        <v>71</v>
      </c>
      <c r="W40" s="68"/>
      <c r="Z40" s="68"/>
      <c r="AA40" s="71"/>
    </row>
    <row r="41" spans="1:27" ht="36.75" customHeight="1" thickBot="1" x14ac:dyDescent="0.4">
      <c r="A41" s="165" t="s">
        <v>75</v>
      </c>
      <c r="B41" s="166"/>
      <c r="C41" s="166"/>
      <c r="D41" s="166"/>
      <c r="E41" s="166"/>
      <c r="F41" s="166"/>
      <c r="G41" s="166"/>
      <c r="H41" s="166"/>
      <c r="I41" s="166"/>
      <c r="J41" s="167"/>
      <c r="K41" s="51">
        <f>K40+K12</f>
        <v>49039958.240000002</v>
      </c>
      <c r="L41" s="51">
        <f t="shared" ref="L41:Q41" si="3">L40+L12</f>
        <v>48059159.05399999</v>
      </c>
      <c r="M41" s="51">
        <f t="shared" si="3"/>
        <v>39231966.564000003</v>
      </c>
      <c r="N41" s="84">
        <v>80</v>
      </c>
      <c r="O41" s="51">
        <f>O40+O12</f>
        <v>3458668.4611999998</v>
      </c>
      <c r="P41" s="51">
        <f>P40+P12</f>
        <v>5368524.0287999995</v>
      </c>
      <c r="Q41" s="51">
        <f t="shared" si="3"/>
        <v>8827192.4899999984</v>
      </c>
      <c r="R41" s="49">
        <v>18</v>
      </c>
      <c r="S41" s="48">
        <f>S40+S12</f>
        <v>980799.19</v>
      </c>
      <c r="T41" s="49">
        <v>2</v>
      </c>
      <c r="U41" s="48">
        <f>U40+U12</f>
        <v>49089944.880000003</v>
      </c>
      <c r="V41" s="50" t="s">
        <v>71</v>
      </c>
      <c r="Y41" s="68"/>
    </row>
    <row r="42" spans="1:27" x14ac:dyDescent="0.35">
      <c r="Y42" s="68"/>
    </row>
    <row r="43" spans="1:27" ht="28.5" x14ac:dyDescent="0.45">
      <c r="Y43" s="80"/>
      <c r="Z43" s="68"/>
      <c r="AA43" s="68"/>
    </row>
  </sheetData>
  <mergeCells count="230">
    <mergeCell ref="V34:V35"/>
    <mergeCell ref="P34:P35"/>
    <mergeCell ref="Q34:Q35"/>
    <mergeCell ref="R34:R35"/>
    <mergeCell ref="S34:S35"/>
    <mergeCell ref="T34:T35"/>
    <mergeCell ref="S31:S33"/>
    <mergeCell ref="T31:T33"/>
    <mergeCell ref="U31:U33"/>
    <mergeCell ref="V31:V33"/>
    <mergeCell ref="P31:P33"/>
    <mergeCell ref="Q31:Q33"/>
    <mergeCell ref="R31:R33"/>
    <mergeCell ref="C34:C35"/>
    <mergeCell ref="D34:D35"/>
    <mergeCell ref="H34:H35"/>
    <mergeCell ref="I34:I35"/>
    <mergeCell ref="J34:J35"/>
    <mergeCell ref="K34:K35"/>
    <mergeCell ref="L34:L35"/>
    <mergeCell ref="L28:L30"/>
    <mergeCell ref="U34:U35"/>
    <mergeCell ref="M34:M35"/>
    <mergeCell ref="N34:N35"/>
    <mergeCell ref="O34:O35"/>
    <mergeCell ref="N31:N33"/>
    <mergeCell ref="O31:O33"/>
    <mergeCell ref="R28:R30"/>
    <mergeCell ref="S28:S30"/>
    <mergeCell ref="T28:T30"/>
    <mergeCell ref="U28:U30"/>
    <mergeCell ref="V28:V30"/>
    <mergeCell ref="U25:U27"/>
    <mergeCell ref="V25:V27"/>
    <mergeCell ref="A28:A30"/>
    <mergeCell ref="B28:B30"/>
    <mergeCell ref="C28:C30"/>
    <mergeCell ref="D28:D30"/>
    <mergeCell ref="H28:H30"/>
    <mergeCell ref="I28:I30"/>
    <mergeCell ref="J28:J30"/>
    <mergeCell ref="K28:K30"/>
    <mergeCell ref="M28:M30"/>
    <mergeCell ref="N28:N30"/>
    <mergeCell ref="O28:O30"/>
    <mergeCell ref="P28:P30"/>
    <mergeCell ref="Q28:Q30"/>
    <mergeCell ref="P25:P27"/>
    <mergeCell ref="Q25:Q27"/>
    <mergeCell ref="R25:R27"/>
    <mergeCell ref="S25:S27"/>
    <mergeCell ref="T25:T27"/>
    <mergeCell ref="S36:S37"/>
    <mergeCell ref="T36:T37"/>
    <mergeCell ref="U36:U37"/>
    <mergeCell ref="V36:V37"/>
    <mergeCell ref="A25:A27"/>
    <mergeCell ref="B25:B27"/>
    <mergeCell ref="C25:C27"/>
    <mergeCell ref="D25:D27"/>
    <mergeCell ref="H25:H27"/>
    <mergeCell ref="I25:I27"/>
    <mergeCell ref="J25:J27"/>
    <mergeCell ref="K25:K27"/>
    <mergeCell ref="L25:L27"/>
    <mergeCell ref="M25:M27"/>
    <mergeCell ref="N25:N27"/>
    <mergeCell ref="O25:O27"/>
    <mergeCell ref="N36:N37"/>
    <mergeCell ref="O36:O37"/>
    <mergeCell ref="P36:P37"/>
    <mergeCell ref="Q36:Q37"/>
    <mergeCell ref="R36:R37"/>
    <mergeCell ref="I36:I37"/>
    <mergeCell ref="J36:J37"/>
    <mergeCell ref="K36:K37"/>
    <mergeCell ref="H23:H24"/>
    <mergeCell ref="I23:I24"/>
    <mergeCell ref="J23:J24"/>
    <mergeCell ref="K23:K24"/>
    <mergeCell ref="L23:L24"/>
    <mergeCell ref="L36:L37"/>
    <mergeCell ref="M36:M37"/>
    <mergeCell ref="A36:A37"/>
    <mergeCell ref="B36:B37"/>
    <mergeCell ref="C36:C37"/>
    <mergeCell ref="D36:D37"/>
    <mergeCell ref="H36:H37"/>
    <mergeCell ref="I31:I33"/>
    <mergeCell ref="J31:J33"/>
    <mergeCell ref="K31:K33"/>
    <mergeCell ref="L31:L33"/>
    <mergeCell ref="M31:M33"/>
    <mergeCell ref="A31:A33"/>
    <mergeCell ref="B31:B33"/>
    <mergeCell ref="C31:C33"/>
    <mergeCell ref="D31:D33"/>
    <mergeCell ref="H31:H33"/>
    <mergeCell ref="A34:A35"/>
    <mergeCell ref="B34:B35"/>
    <mergeCell ref="T19:T22"/>
    <mergeCell ref="U19:U22"/>
    <mergeCell ref="T23:T24"/>
    <mergeCell ref="U23:U24"/>
    <mergeCell ref="V23:V24"/>
    <mergeCell ref="M23:M24"/>
    <mergeCell ref="N23:N24"/>
    <mergeCell ref="O23:O24"/>
    <mergeCell ref="P23:P24"/>
    <mergeCell ref="Q23:Q24"/>
    <mergeCell ref="R23:R24"/>
    <mergeCell ref="S23:S24"/>
    <mergeCell ref="A19:A22"/>
    <mergeCell ref="B19:B22"/>
    <mergeCell ref="C19:C22"/>
    <mergeCell ref="D19:D22"/>
    <mergeCell ref="H19:H22"/>
    <mergeCell ref="I19:I22"/>
    <mergeCell ref="J19:J22"/>
    <mergeCell ref="K19:K22"/>
    <mergeCell ref="L19:L22"/>
    <mergeCell ref="A17:A18"/>
    <mergeCell ref="B17:B18"/>
    <mergeCell ref="C17:C18"/>
    <mergeCell ref="D17:D18"/>
    <mergeCell ref="H17:H18"/>
    <mergeCell ref="I17:I18"/>
    <mergeCell ref="H15:H16"/>
    <mergeCell ref="I15:I16"/>
    <mergeCell ref="A15:A16"/>
    <mergeCell ref="B15:B16"/>
    <mergeCell ref="C15:C16"/>
    <mergeCell ref="D15:D16"/>
    <mergeCell ref="A40:J40"/>
    <mergeCell ref="M17:M18"/>
    <mergeCell ref="N17:N18"/>
    <mergeCell ref="O17:O18"/>
    <mergeCell ref="P17:P18"/>
    <mergeCell ref="M38:M39"/>
    <mergeCell ref="N38:N39"/>
    <mergeCell ref="O38:O39"/>
    <mergeCell ref="M19:M22"/>
    <mergeCell ref="N19:N22"/>
    <mergeCell ref="O19:O22"/>
    <mergeCell ref="P19:P22"/>
    <mergeCell ref="A23:A24"/>
    <mergeCell ref="B23:B24"/>
    <mergeCell ref="C23:C24"/>
    <mergeCell ref="D23:D24"/>
    <mergeCell ref="A38:A39"/>
    <mergeCell ref="B38:B39"/>
    <mergeCell ref="C38:C39"/>
    <mergeCell ref="D38:D39"/>
    <mergeCell ref="H38:H39"/>
    <mergeCell ref="I38:I39"/>
    <mergeCell ref="J17:J18"/>
    <mergeCell ref="K17:K18"/>
    <mergeCell ref="A41:J41"/>
    <mergeCell ref="A6:A11"/>
    <mergeCell ref="B6:B11"/>
    <mergeCell ref="C6:C11"/>
    <mergeCell ref="V17:V18"/>
    <mergeCell ref="A12:J12"/>
    <mergeCell ref="A14:V14"/>
    <mergeCell ref="U17:U18"/>
    <mergeCell ref="M15:M16"/>
    <mergeCell ref="N15:N16"/>
    <mergeCell ref="O15:O16"/>
    <mergeCell ref="P15:P16"/>
    <mergeCell ref="Q15:Q16"/>
    <mergeCell ref="R15:R16"/>
    <mergeCell ref="S15:S16"/>
    <mergeCell ref="T15:T16"/>
    <mergeCell ref="V6:V11"/>
    <mergeCell ref="A13:V13"/>
    <mergeCell ref="M6:M11"/>
    <mergeCell ref="N6:N11"/>
    <mergeCell ref="O6:O11"/>
    <mergeCell ref="P6:P11"/>
    <mergeCell ref="Q6:Q11"/>
    <mergeCell ref="R6:R11"/>
    <mergeCell ref="A2:V2"/>
    <mergeCell ref="U3:U4"/>
    <mergeCell ref="U5:V5"/>
    <mergeCell ref="K3:T3"/>
    <mergeCell ref="V3:V4"/>
    <mergeCell ref="A5:T5"/>
    <mergeCell ref="G3:G4"/>
    <mergeCell ref="H3:H4"/>
    <mergeCell ref="I3:I4"/>
    <mergeCell ref="J3:J4"/>
    <mergeCell ref="A3:A4"/>
    <mergeCell ref="B3:B4"/>
    <mergeCell ref="C3:C4"/>
    <mergeCell ref="D3:D4"/>
    <mergeCell ref="E3:E4"/>
    <mergeCell ref="F3:F4"/>
    <mergeCell ref="S6:S11"/>
    <mergeCell ref="T6:T11"/>
    <mergeCell ref="U6:U11"/>
    <mergeCell ref="D6:D11"/>
    <mergeCell ref="H6:H11"/>
    <mergeCell ref="I6:I11"/>
    <mergeCell ref="J6:J11"/>
    <mergeCell ref="K6:K11"/>
    <mergeCell ref="L6:L11"/>
    <mergeCell ref="U38:U39"/>
    <mergeCell ref="V38:V39"/>
    <mergeCell ref="J15:J16"/>
    <mergeCell ref="P38:P39"/>
    <mergeCell ref="Q38:Q39"/>
    <mergeCell ref="R38:R39"/>
    <mergeCell ref="S38:S39"/>
    <mergeCell ref="T38:T39"/>
    <mergeCell ref="U15:U16"/>
    <mergeCell ref="J38:J39"/>
    <mergeCell ref="K38:K39"/>
    <mergeCell ref="L38:L39"/>
    <mergeCell ref="V15:V16"/>
    <mergeCell ref="Q17:Q18"/>
    <mergeCell ref="R17:R18"/>
    <mergeCell ref="S17:S18"/>
    <mergeCell ref="K15:K16"/>
    <mergeCell ref="L15:L16"/>
    <mergeCell ref="T17:T18"/>
    <mergeCell ref="L17:L18"/>
    <mergeCell ref="V19:V22"/>
    <mergeCell ref="Q19:Q22"/>
    <mergeCell ref="R19:R22"/>
    <mergeCell ref="S19:S22"/>
  </mergeCells>
  <pageMargins left="0.2" right="0.2" top="0.75" bottom="0.75" header="0.3" footer="0.3"/>
  <pageSetup paperSize="8"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3"/>
  <sheetViews>
    <sheetView tabSelected="1" view="pageBreakPreview" topLeftCell="A4" zoomScale="60" zoomScaleNormal="90" zoomScalePageLayoutView="40" workbookViewId="0">
      <selection activeCell="J9" sqref="J9:J12"/>
    </sheetView>
  </sheetViews>
  <sheetFormatPr defaultRowHeight="15" x14ac:dyDescent="0.25"/>
  <cols>
    <col min="1" max="1" width="11.28515625" customWidth="1"/>
    <col min="2" max="2" width="20.28515625" customWidth="1"/>
    <col min="3" max="3" width="13.4257812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6.42578125" customWidth="1"/>
    <col min="16" max="16" width="27.5703125" customWidth="1"/>
    <col min="17" max="17" width="22.140625" customWidth="1"/>
    <col min="18" max="18" width="17.5703125" customWidth="1"/>
    <col min="19" max="19" width="18.42578125" customWidth="1"/>
    <col min="20" max="20" width="13.28515625" customWidth="1"/>
    <col min="21" max="21" width="16.5703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13"/>
      <c r="B1" s="113"/>
      <c r="C1" s="113"/>
      <c r="D1" s="113"/>
      <c r="E1" s="113"/>
      <c r="F1" s="113"/>
      <c r="G1" s="113"/>
      <c r="H1" s="113"/>
      <c r="I1" s="113"/>
      <c r="J1" s="113"/>
      <c r="K1" s="113"/>
      <c r="L1" s="113"/>
      <c r="M1" s="113"/>
      <c r="N1" s="113"/>
      <c r="O1" s="113"/>
      <c r="P1" s="113"/>
      <c r="Q1" s="113"/>
      <c r="R1" s="113"/>
      <c r="S1" s="113"/>
      <c r="T1" s="113"/>
      <c r="U1" s="113"/>
      <c r="V1" s="113"/>
    </row>
    <row r="2" spans="1:24" x14ac:dyDescent="0.25">
      <c r="A2" s="113"/>
      <c r="B2" s="113"/>
      <c r="C2" s="113"/>
      <c r="D2" s="113"/>
      <c r="E2" s="113"/>
      <c r="F2" s="113"/>
      <c r="G2" s="113"/>
      <c r="H2" s="113"/>
      <c r="I2" s="113"/>
      <c r="J2" s="113"/>
      <c r="K2" s="113"/>
      <c r="L2" s="113"/>
      <c r="M2" s="113"/>
      <c r="N2" s="113"/>
      <c r="O2" s="113"/>
      <c r="P2" s="113"/>
      <c r="Q2" s="113"/>
      <c r="R2" s="113"/>
      <c r="S2" s="113"/>
      <c r="T2" s="113"/>
      <c r="U2" s="113"/>
      <c r="V2" s="113"/>
    </row>
    <row r="3" spans="1:24" x14ac:dyDescent="0.25">
      <c r="A3" s="113"/>
      <c r="B3" s="113"/>
      <c r="C3" s="113"/>
      <c r="D3" s="113"/>
      <c r="E3" s="113"/>
      <c r="F3" s="113"/>
      <c r="G3" s="113"/>
      <c r="H3" s="113"/>
      <c r="I3" s="113"/>
      <c r="J3" s="113"/>
      <c r="K3" s="113"/>
      <c r="L3" s="113"/>
      <c r="M3" s="113"/>
      <c r="N3" s="113"/>
      <c r="O3" s="113"/>
      <c r="P3" s="113"/>
      <c r="Q3" s="113"/>
      <c r="R3" s="113"/>
      <c r="S3" s="113"/>
      <c r="T3" s="113"/>
      <c r="U3" s="113"/>
      <c r="V3" s="113"/>
    </row>
    <row r="4" spans="1:24" ht="89.25" customHeight="1" thickBot="1" x14ac:dyDescent="0.3">
      <c r="A4" s="231"/>
      <c r="B4" s="231"/>
      <c r="C4" s="231"/>
      <c r="D4" s="231"/>
      <c r="E4" s="231"/>
      <c r="F4" s="231"/>
      <c r="G4" s="231"/>
      <c r="H4" s="231"/>
      <c r="I4" s="231"/>
      <c r="J4" s="231"/>
      <c r="K4" s="231"/>
      <c r="L4" s="231"/>
      <c r="M4" s="231"/>
      <c r="N4" s="231"/>
      <c r="O4" s="231"/>
      <c r="P4" s="231"/>
      <c r="Q4" s="231"/>
      <c r="R4" s="231"/>
      <c r="S4" s="231"/>
      <c r="T4" s="231"/>
      <c r="U4" s="231"/>
      <c r="V4" s="231"/>
    </row>
    <row r="5" spans="1:24" ht="36.75" customHeight="1" x14ac:dyDescent="0.25">
      <c r="A5" s="232" t="s">
        <v>0</v>
      </c>
      <c r="B5" s="234" t="s">
        <v>28</v>
      </c>
      <c r="C5" s="236" t="s">
        <v>27</v>
      </c>
      <c r="D5" s="236" t="s">
        <v>1</v>
      </c>
      <c r="E5" s="236" t="s">
        <v>29</v>
      </c>
      <c r="F5" s="236" t="s">
        <v>30</v>
      </c>
      <c r="G5" s="236" t="s">
        <v>34</v>
      </c>
      <c r="H5" s="237" t="s">
        <v>22</v>
      </c>
      <c r="I5" s="236" t="s">
        <v>2</v>
      </c>
      <c r="J5" s="236" t="s">
        <v>36</v>
      </c>
      <c r="K5" s="242" t="s">
        <v>3</v>
      </c>
      <c r="L5" s="243"/>
      <c r="M5" s="243"/>
      <c r="N5" s="243"/>
      <c r="O5" s="243"/>
      <c r="P5" s="243"/>
      <c r="Q5" s="243"/>
      <c r="R5" s="243"/>
      <c r="S5" s="243"/>
      <c r="T5" s="244"/>
      <c r="U5" s="241" t="s">
        <v>38</v>
      </c>
      <c r="V5" s="239" t="s">
        <v>4</v>
      </c>
    </row>
    <row r="6" spans="1:24" ht="170.25" customHeight="1" thickBot="1" x14ac:dyDescent="0.3">
      <c r="A6" s="233"/>
      <c r="B6" s="235"/>
      <c r="C6" s="235"/>
      <c r="D6" s="235"/>
      <c r="E6" s="235"/>
      <c r="F6" s="235"/>
      <c r="G6" s="235"/>
      <c r="H6" s="238"/>
      <c r="I6" s="235"/>
      <c r="J6" s="235"/>
      <c r="K6" s="13" t="s">
        <v>21</v>
      </c>
      <c r="L6" s="13" t="s">
        <v>5</v>
      </c>
      <c r="M6" s="13" t="s">
        <v>6</v>
      </c>
      <c r="N6" s="13" t="s">
        <v>7</v>
      </c>
      <c r="O6" s="13" t="s">
        <v>8</v>
      </c>
      <c r="P6" s="13" t="s">
        <v>9</v>
      </c>
      <c r="Q6" s="13" t="s">
        <v>10</v>
      </c>
      <c r="R6" s="13" t="s">
        <v>11</v>
      </c>
      <c r="S6" s="13" t="s">
        <v>12</v>
      </c>
      <c r="T6" s="8" t="s">
        <v>13</v>
      </c>
      <c r="U6" s="238"/>
      <c r="V6" s="240"/>
    </row>
    <row r="7" spans="1:24" ht="24" hidden="1" customHeight="1" thickBot="1" x14ac:dyDescent="0.3">
      <c r="A7" s="210" t="s">
        <v>20</v>
      </c>
      <c r="B7" s="211"/>
      <c r="C7" s="211"/>
      <c r="D7" s="211"/>
      <c r="E7" s="211"/>
      <c r="F7" s="211"/>
      <c r="G7" s="211"/>
      <c r="H7" s="211"/>
      <c r="I7" s="211"/>
      <c r="J7" s="211"/>
      <c r="K7" s="211"/>
      <c r="L7" s="211"/>
      <c r="M7" s="211"/>
      <c r="N7" s="211"/>
      <c r="O7" s="211"/>
      <c r="P7" s="211"/>
      <c r="Q7" s="211"/>
      <c r="R7" s="211"/>
      <c r="S7" s="211"/>
      <c r="T7" s="211"/>
      <c r="U7" s="14"/>
      <c r="V7" s="9"/>
    </row>
    <row r="8" spans="1:24" ht="24.75" customHeight="1" x14ac:dyDescent="0.25">
      <c r="A8" s="212"/>
      <c r="B8" s="213"/>
      <c r="C8" s="213"/>
      <c r="D8" s="213"/>
      <c r="E8" s="213"/>
      <c r="F8" s="213"/>
      <c r="G8" s="213"/>
      <c r="H8" s="213"/>
      <c r="I8" s="213"/>
      <c r="J8" s="213"/>
      <c r="K8" s="213"/>
      <c r="L8" s="213"/>
      <c r="M8" s="213"/>
      <c r="N8" s="213"/>
      <c r="O8" s="213"/>
      <c r="P8" s="213"/>
      <c r="Q8" s="213"/>
      <c r="R8" s="213"/>
      <c r="S8" s="213"/>
      <c r="T8" s="213"/>
      <c r="U8" s="213"/>
      <c r="V8" s="214"/>
    </row>
    <row r="9" spans="1:24" ht="123.6" customHeight="1" x14ac:dyDescent="0.25">
      <c r="A9" s="204">
        <v>1</v>
      </c>
      <c r="B9" s="207" t="s">
        <v>114</v>
      </c>
      <c r="C9" s="228" t="s">
        <v>115</v>
      </c>
      <c r="D9" s="204" t="s">
        <v>116</v>
      </c>
      <c r="E9" s="12" t="s">
        <v>117</v>
      </c>
      <c r="F9" s="1" t="s">
        <v>23</v>
      </c>
      <c r="G9" s="2" t="s">
        <v>25</v>
      </c>
      <c r="H9" s="215" t="s">
        <v>123</v>
      </c>
      <c r="I9" s="228">
        <v>87.06</v>
      </c>
      <c r="J9" s="222" t="s">
        <v>124</v>
      </c>
      <c r="K9" s="219">
        <v>269267</v>
      </c>
      <c r="L9" s="219">
        <f>M9+Q9</f>
        <v>263881.65999999997</v>
      </c>
      <c r="M9" s="219">
        <v>215413.59</v>
      </c>
      <c r="N9" s="222">
        <v>80</v>
      </c>
      <c r="O9" s="219">
        <v>25327.8</v>
      </c>
      <c r="P9" s="219">
        <v>23140.27</v>
      </c>
      <c r="Q9" s="219">
        <f>O9+P9</f>
        <v>48468.07</v>
      </c>
      <c r="R9" s="222">
        <v>18</v>
      </c>
      <c r="S9" s="219">
        <v>5385.34</v>
      </c>
      <c r="T9" s="225">
        <v>2</v>
      </c>
      <c r="U9" s="215">
        <f>K9</f>
        <v>269267</v>
      </c>
      <c r="V9" s="215" t="s">
        <v>14</v>
      </c>
      <c r="W9" s="3">
        <f t="shared" ref="W9" si="0">K9-M9-Q9-S9</f>
        <v>0</v>
      </c>
      <c r="X9" s="3">
        <f t="shared" ref="X9" si="1">K9-M9-Q9-S9</f>
        <v>0</v>
      </c>
    </row>
    <row r="10" spans="1:24" ht="123.6" customHeight="1" x14ac:dyDescent="0.25">
      <c r="A10" s="205"/>
      <c r="B10" s="208"/>
      <c r="C10" s="229"/>
      <c r="D10" s="205"/>
      <c r="E10" s="12" t="s">
        <v>118</v>
      </c>
      <c r="F10" s="10" t="s">
        <v>26</v>
      </c>
      <c r="G10" s="2" t="s">
        <v>121</v>
      </c>
      <c r="H10" s="216"/>
      <c r="I10" s="229"/>
      <c r="J10" s="223"/>
      <c r="K10" s="220"/>
      <c r="L10" s="220"/>
      <c r="M10" s="220"/>
      <c r="N10" s="223"/>
      <c r="O10" s="220"/>
      <c r="P10" s="220"/>
      <c r="Q10" s="220"/>
      <c r="R10" s="223"/>
      <c r="S10" s="220"/>
      <c r="T10" s="226"/>
      <c r="U10" s="216"/>
      <c r="V10" s="216"/>
      <c r="W10" s="3"/>
      <c r="X10" s="3"/>
    </row>
    <row r="11" spans="1:24" ht="123.6" customHeight="1" x14ac:dyDescent="0.25">
      <c r="A11" s="205"/>
      <c r="B11" s="208"/>
      <c r="C11" s="229"/>
      <c r="D11" s="205"/>
      <c r="E11" s="12" t="s">
        <v>119</v>
      </c>
      <c r="F11" s="10" t="s">
        <v>58</v>
      </c>
      <c r="G11" s="2" t="s">
        <v>122</v>
      </c>
      <c r="H11" s="216"/>
      <c r="I11" s="229"/>
      <c r="J11" s="223"/>
      <c r="K11" s="220"/>
      <c r="L11" s="220"/>
      <c r="M11" s="220"/>
      <c r="N11" s="223"/>
      <c r="O11" s="220"/>
      <c r="P11" s="220"/>
      <c r="Q11" s="220"/>
      <c r="R11" s="223"/>
      <c r="S11" s="220"/>
      <c r="T11" s="226"/>
      <c r="U11" s="216"/>
      <c r="V11" s="216"/>
      <c r="W11" s="3"/>
      <c r="X11" s="3"/>
    </row>
    <row r="12" spans="1:24" ht="80.45" customHeight="1" x14ac:dyDescent="0.25">
      <c r="A12" s="206"/>
      <c r="B12" s="209"/>
      <c r="C12" s="230"/>
      <c r="D12" s="206"/>
      <c r="E12" s="2" t="s">
        <v>120</v>
      </c>
      <c r="F12" s="10" t="s">
        <v>59</v>
      </c>
      <c r="G12" s="10" t="s">
        <v>121</v>
      </c>
      <c r="H12" s="217"/>
      <c r="I12" s="230"/>
      <c r="J12" s="224"/>
      <c r="K12" s="221"/>
      <c r="L12" s="221"/>
      <c r="M12" s="221"/>
      <c r="N12" s="224"/>
      <c r="O12" s="221"/>
      <c r="P12" s="221"/>
      <c r="Q12" s="221"/>
      <c r="R12" s="224"/>
      <c r="S12" s="221"/>
      <c r="T12" s="227"/>
      <c r="U12" s="217"/>
      <c r="V12" s="217"/>
    </row>
    <row r="13" spans="1:24" x14ac:dyDescent="0.25">
      <c r="A13" s="218"/>
      <c r="B13" s="218"/>
      <c r="C13" s="218"/>
      <c r="D13" s="218"/>
      <c r="E13" s="218"/>
      <c r="F13" s="218"/>
      <c r="G13" s="218"/>
      <c r="H13" s="218"/>
      <c r="I13" s="218"/>
      <c r="J13" s="218"/>
      <c r="K13" s="218"/>
      <c r="L13" s="218"/>
      <c r="M13" s="218"/>
      <c r="N13" s="218"/>
      <c r="O13" s="218"/>
      <c r="P13" s="218"/>
      <c r="Q13" s="218"/>
      <c r="R13" s="218"/>
      <c r="S13" s="218"/>
      <c r="T13" s="218"/>
      <c r="U13" s="218"/>
      <c r="V13" s="218"/>
    </row>
    <row r="14" spans="1:24" x14ac:dyDescent="0.25">
      <c r="A14" s="218"/>
      <c r="B14" s="218"/>
      <c r="C14" s="218"/>
      <c r="D14" s="218"/>
      <c r="E14" s="218"/>
      <c r="F14" s="218"/>
      <c r="G14" s="218"/>
      <c r="H14" s="218"/>
      <c r="I14" s="218"/>
      <c r="J14" s="218"/>
      <c r="K14" s="218"/>
      <c r="L14" s="218"/>
      <c r="M14" s="218"/>
      <c r="N14" s="218"/>
      <c r="O14" s="218"/>
      <c r="P14" s="218"/>
      <c r="Q14" s="218"/>
      <c r="R14" s="218"/>
      <c r="S14" s="218"/>
      <c r="T14" s="218"/>
      <c r="U14" s="218"/>
      <c r="V14" s="218"/>
    </row>
    <row r="15" spans="1:24" x14ac:dyDescent="0.25">
      <c r="E15" s="11"/>
      <c r="F15" s="11"/>
      <c r="V15" s="5"/>
    </row>
    <row r="16" spans="1:24" x14ac:dyDescent="0.25">
      <c r="E16" s="11"/>
      <c r="F16" s="11"/>
      <c r="V16" s="5"/>
    </row>
    <row r="17" spans="5:22" x14ac:dyDescent="0.25">
      <c r="E17" s="11"/>
      <c r="F17" s="11"/>
      <c r="V17" s="5"/>
    </row>
    <row r="18" spans="5:22" x14ac:dyDescent="0.25">
      <c r="E18" s="11"/>
      <c r="F18" s="11"/>
      <c r="V18" s="5"/>
    </row>
    <row r="19" spans="5:22" x14ac:dyDescent="0.25">
      <c r="V19" s="5"/>
    </row>
    <row r="20" spans="5:22" x14ac:dyDescent="0.25">
      <c r="E20" s="11"/>
      <c r="O20" s="4"/>
      <c r="T20" s="4"/>
      <c r="U20" s="4"/>
      <c r="V20" s="6"/>
    </row>
    <row r="21" spans="5:22" x14ac:dyDescent="0.25">
      <c r="V21" s="5"/>
    </row>
    <row r="22" spans="5:22" x14ac:dyDescent="0.25">
      <c r="E22" s="11"/>
      <c r="O22" s="4"/>
      <c r="V22" s="5"/>
    </row>
    <row r="23" spans="5:22" x14ac:dyDescent="0.25">
      <c r="V23" s="5"/>
    </row>
    <row r="24" spans="5:22" x14ac:dyDescent="0.25">
      <c r="E24" s="11"/>
      <c r="V24" s="5"/>
    </row>
    <row r="25" spans="5:22" x14ac:dyDescent="0.25">
      <c r="E25" s="11"/>
      <c r="V25" s="5"/>
    </row>
    <row r="26" spans="5:22" x14ac:dyDescent="0.25">
      <c r="E26" s="11"/>
      <c r="Q26" s="4"/>
      <c r="V26" s="5"/>
    </row>
    <row r="27" spans="5:22" x14ac:dyDescent="0.25">
      <c r="E27" s="11"/>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row r="92" spans="22:22" x14ac:dyDescent="0.25">
      <c r="V92" s="5"/>
    </row>
    <row r="93" spans="22:22" x14ac:dyDescent="0.25">
      <c r="V93" s="5"/>
    </row>
  </sheetData>
  <mergeCells count="36">
    <mergeCell ref="A1:V4"/>
    <mergeCell ref="A5:A6"/>
    <mergeCell ref="B5:B6"/>
    <mergeCell ref="C5:C6"/>
    <mergeCell ref="D5:D6"/>
    <mergeCell ref="E5:E6"/>
    <mergeCell ref="F5:F6"/>
    <mergeCell ref="G5:G6"/>
    <mergeCell ref="H5:H6"/>
    <mergeCell ref="I5:I6"/>
    <mergeCell ref="J5:J6"/>
    <mergeCell ref="V5:V6"/>
    <mergeCell ref="U5:U6"/>
    <mergeCell ref="K5:T5"/>
    <mergeCell ref="A13:V14"/>
    <mergeCell ref="O9:O12"/>
    <mergeCell ref="P9:P12"/>
    <mergeCell ref="Q9:Q12"/>
    <mergeCell ref="R9:R12"/>
    <mergeCell ref="S9:S12"/>
    <mergeCell ref="T9:T12"/>
    <mergeCell ref="I9:I12"/>
    <mergeCell ref="J9:J12"/>
    <mergeCell ref="K9:K12"/>
    <mergeCell ref="L9:L12"/>
    <mergeCell ref="M9:M12"/>
    <mergeCell ref="N9:N12"/>
    <mergeCell ref="C9:C12"/>
    <mergeCell ref="D9:D12"/>
    <mergeCell ref="H9:H12"/>
    <mergeCell ref="A9:A12"/>
    <mergeCell ref="B9:B12"/>
    <mergeCell ref="A7:T7"/>
    <mergeCell ref="A8:V8"/>
    <mergeCell ref="V9:V12"/>
    <mergeCell ref="U9:U12"/>
  </mergeCells>
  <pageMargins left="1" right="1" top="0.44416666666666665" bottom="1" header="0.5" footer="0.5"/>
  <pageSetup paperSize="8" scale="38" orientation="landscape" r:id="rId1"/>
  <headerFooter>
    <oddHeader xml:space="preserve">&amp;C&amp;"Trebuchet MS,Bold"&amp;12LIST OF THE SELECTED PROJECTS 
Priority 3
 An educated region (PO4)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70" zoomScaleNormal="90" zoomScaleSheetLayoutView="70" zoomScalePageLayoutView="25" workbookViewId="0">
      <selection sqref="A1:V4"/>
    </sheetView>
  </sheetViews>
  <sheetFormatPr defaultRowHeight="15" x14ac:dyDescent="0.25"/>
  <cols>
    <col min="1" max="1" width="11.28515625" customWidth="1"/>
    <col min="2" max="2" width="20.28515625" customWidth="1"/>
    <col min="3" max="3" width="10.7109375" customWidth="1"/>
    <col min="4" max="4" width="40.710937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4" customWidth="1"/>
    <col min="16" max="16" width="18.42578125" customWidth="1"/>
    <col min="17" max="17" width="22.140625" customWidth="1"/>
    <col min="18" max="18" width="17.5703125" customWidth="1"/>
    <col min="19" max="19" width="18.42578125" customWidth="1"/>
    <col min="20" max="21" width="13.285156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13"/>
      <c r="B1" s="113"/>
      <c r="C1" s="113"/>
      <c r="D1" s="113"/>
      <c r="E1" s="113"/>
      <c r="F1" s="113"/>
      <c r="G1" s="113"/>
      <c r="H1" s="113"/>
      <c r="I1" s="113"/>
      <c r="J1" s="113"/>
      <c r="K1" s="113"/>
      <c r="L1" s="113"/>
      <c r="M1" s="113"/>
      <c r="N1" s="113"/>
      <c r="O1" s="113"/>
      <c r="P1" s="113"/>
      <c r="Q1" s="113"/>
      <c r="R1" s="113"/>
      <c r="S1" s="113"/>
      <c r="T1" s="113"/>
      <c r="U1" s="113"/>
      <c r="V1" s="113"/>
    </row>
    <row r="2" spans="1:24" x14ac:dyDescent="0.25">
      <c r="A2" s="113"/>
      <c r="B2" s="113"/>
      <c r="C2" s="113"/>
      <c r="D2" s="113"/>
      <c r="E2" s="113"/>
      <c r="F2" s="113"/>
      <c r="G2" s="113"/>
      <c r="H2" s="113"/>
      <c r="I2" s="113"/>
      <c r="J2" s="113"/>
      <c r="K2" s="113"/>
      <c r="L2" s="113"/>
      <c r="M2" s="113"/>
      <c r="N2" s="113"/>
      <c r="O2" s="113"/>
      <c r="P2" s="113"/>
      <c r="Q2" s="113"/>
      <c r="R2" s="113"/>
      <c r="S2" s="113"/>
      <c r="T2" s="113"/>
      <c r="U2" s="113"/>
      <c r="V2" s="113"/>
    </row>
    <row r="3" spans="1:24" x14ac:dyDescent="0.25">
      <c r="A3" s="113"/>
      <c r="B3" s="113"/>
      <c r="C3" s="113"/>
      <c r="D3" s="113"/>
      <c r="E3" s="113"/>
      <c r="F3" s="113"/>
      <c r="G3" s="113"/>
      <c r="H3" s="113"/>
      <c r="I3" s="113"/>
      <c r="J3" s="113"/>
      <c r="K3" s="113"/>
      <c r="L3" s="113"/>
      <c r="M3" s="113"/>
      <c r="N3" s="113"/>
      <c r="O3" s="113"/>
      <c r="P3" s="113"/>
      <c r="Q3" s="113"/>
      <c r="R3" s="113"/>
      <c r="S3" s="113"/>
      <c r="T3" s="113"/>
      <c r="U3" s="113"/>
      <c r="V3" s="113"/>
    </row>
    <row r="4" spans="1:24" ht="61.5" customHeight="1" thickBot="1" x14ac:dyDescent="0.3">
      <c r="A4" s="231"/>
      <c r="B4" s="231"/>
      <c r="C4" s="231"/>
      <c r="D4" s="231"/>
      <c r="E4" s="231"/>
      <c r="F4" s="231"/>
      <c r="G4" s="231"/>
      <c r="H4" s="231"/>
      <c r="I4" s="231"/>
      <c r="J4" s="231"/>
      <c r="K4" s="231"/>
      <c r="L4" s="231"/>
      <c r="M4" s="231"/>
      <c r="N4" s="231"/>
      <c r="O4" s="231"/>
      <c r="P4" s="231"/>
      <c r="Q4" s="231"/>
      <c r="R4" s="231"/>
      <c r="S4" s="231"/>
      <c r="T4" s="231"/>
      <c r="U4" s="231"/>
      <c r="V4" s="231"/>
    </row>
    <row r="5" spans="1:24" ht="36.75" customHeight="1" x14ac:dyDescent="0.25">
      <c r="A5" s="232" t="s">
        <v>0</v>
      </c>
      <c r="B5" s="234" t="s">
        <v>28</v>
      </c>
      <c r="C5" s="236" t="s">
        <v>27</v>
      </c>
      <c r="D5" s="236" t="s">
        <v>1</v>
      </c>
      <c r="E5" s="236" t="s">
        <v>29</v>
      </c>
      <c r="F5" s="236" t="s">
        <v>30</v>
      </c>
      <c r="G5" s="236" t="s">
        <v>34</v>
      </c>
      <c r="H5" s="237" t="s">
        <v>22</v>
      </c>
      <c r="I5" s="236" t="s">
        <v>2</v>
      </c>
      <c r="J5" s="236" t="s">
        <v>36</v>
      </c>
      <c r="K5" s="251" t="s">
        <v>3</v>
      </c>
      <c r="L5" s="252"/>
      <c r="M5" s="252"/>
      <c r="N5" s="252"/>
      <c r="O5" s="252"/>
      <c r="P5" s="252"/>
      <c r="Q5" s="252"/>
      <c r="R5" s="252"/>
      <c r="S5" s="252"/>
      <c r="T5" s="253"/>
      <c r="U5" s="249" t="s">
        <v>38</v>
      </c>
      <c r="V5" s="239" t="s">
        <v>4</v>
      </c>
    </row>
    <row r="6" spans="1:24" ht="170.25" customHeight="1" thickBot="1" x14ac:dyDescent="0.3">
      <c r="A6" s="233"/>
      <c r="B6" s="235"/>
      <c r="C6" s="235"/>
      <c r="D6" s="235"/>
      <c r="E6" s="235"/>
      <c r="F6" s="235"/>
      <c r="G6" s="235"/>
      <c r="H6" s="238"/>
      <c r="I6" s="235"/>
      <c r="J6" s="235"/>
      <c r="K6" s="13" t="s">
        <v>21</v>
      </c>
      <c r="L6" s="13" t="s">
        <v>5</v>
      </c>
      <c r="M6" s="13" t="s">
        <v>6</v>
      </c>
      <c r="N6" s="13" t="s">
        <v>7</v>
      </c>
      <c r="O6" s="13" t="s">
        <v>8</v>
      </c>
      <c r="P6" s="13" t="s">
        <v>9</v>
      </c>
      <c r="Q6" s="13" t="s">
        <v>10</v>
      </c>
      <c r="R6" s="13" t="s">
        <v>11</v>
      </c>
      <c r="S6" s="13" t="s">
        <v>12</v>
      </c>
      <c r="T6" s="8" t="s">
        <v>13</v>
      </c>
      <c r="U6" s="250"/>
      <c r="V6" s="240"/>
    </row>
    <row r="7" spans="1:24" ht="24" hidden="1" customHeight="1" thickBot="1" x14ac:dyDescent="0.3">
      <c r="A7" s="210" t="s">
        <v>20</v>
      </c>
      <c r="B7" s="211"/>
      <c r="C7" s="211"/>
      <c r="D7" s="211"/>
      <c r="E7" s="211"/>
      <c r="F7" s="211"/>
      <c r="G7" s="211"/>
      <c r="H7" s="211"/>
      <c r="I7" s="211"/>
      <c r="J7" s="211"/>
      <c r="K7" s="211"/>
      <c r="L7" s="211"/>
      <c r="M7" s="211"/>
      <c r="N7" s="211"/>
      <c r="O7" s="211"/>
      <c r="P7" s="211"/>
      <c r="Q7" s="211"/>
      <c r="R7" s="211"/>
      <c r="S7" s="211"/>
      <c r="T7" s="211"/>
      <c r="U7" s="14"/>
      <c r="V7" s="9"/>
    </row>
    <row r="8" spans="1:24" ht="24.75" customHeight="1" x14ac:dyDescent="0.25">
      <c r="A8" s="212"/>
      <c r="B8" s="213"/>
      <c r="C8" s="213"/>
      <c r="D8" s="213"/>
      <c r="E8" s="213"/>
      <c r="F8" s="213"/>
      <c r="G8" s="213"/>
      <c r="H8" s="213"/>
      <c r="I8" s="213"/>
      <c r="J8" s="213"/>
      <c r="K8" s="213"/>
      <c r="L8" s="213"/>
      <c r="M8" s="213"/>
      <c r="N8" s="213"/>
      <c r="O8" s="213"/>
      <c r="P8" s="213"/>
      <c r="Q8" s="213"/>
      <c r="R8" s="213"/>
      <c r="S8" s="213"/>
      <c r="T8" s="213"/>
      <c r="U8" s="213"/>
      <c r="V8" s="214"/>
    </row>
    <row r="9" spans="1:24" ht="123.6" customHeight="1" x14ac:dyDescent="0.25">
      <c r="A9" s="204">
        <v>1</v>
      </c>
      <c r="B9" s="207"/>
      <c r="C9" s="228"/>
      <c r="D9" s="204"/>
      <c r="E9" s="12"/>
      <c r="F9" s="1" t="s">
        <v>23</v>
      </c>
      <c r="G9" s="2"/>
      <c r="H9" s="215"/>
      <c r="I9" s="228"/>
      <c r="J9" s="247"/>
      <c r="K9" s="219"/>
      <c r="L9" s="219"/>
      <c r="M9" s="219"/>
      <c r="N9" s="219"/>
      <c r="O9" s="219"/>
      <c r="P9" s="219"/>
      <c r="Q9" s="219"/>
      <c r="R9" s="219"/>
      <c r="S9" s="219"/>
      <c r="T9" s="245"/>
      <c r="U9" s="15"/>
      <c r="V9" s="215"/>
      <c r="W9" s="3">
        <f t="shared" ref="W9" si="0">K9-M9-Q9-S9</f>
        <v>0</v>
      </c>
      <c r="X9" s="3">
        <f t="shared" ref="X9" si="1">K9-M9-Q9-S9</f>
        <v>0</v>
      </c>
    </row>
    <row r="10" spans="1:24" ht="80.45" customHeight="1" x14ac:dyDescent="0.25">
      <c r="A10" s="206"/>
      <c r="B10" s="209"/>
      <c r="C10" s="230"/>
      <c r="D10" s="206"/>
      <c r="E10" s="2"/>
      <c r="F10" s="10" t="s">
        <v>26</v>
      </c>
      <c r="G10" s="10"/>
      <c r="H10" s="217"/>
      <c r="I10" s="230"/>
      <c r="J10" s="248"/>
      <c r="K10" s="221"/>
      <c r="L10" s="221"/>
      <c r="M10" s="221"/>
      <c r="N10" s="221"/>
      <c r="O10" s="221"/>
      <c r="P10" s="221"/>
      <c r="Q10" s="221"/>
      <c r="R10" s="221"/>
      <c r="S10" s="221"/>
      <c r="T10" s="246"/>
      <c r="U10" s="16"/>
      <c r="V10" s="217"/>
    </row>
    <row r="11" spans="1:24" x14ac:dyDescent="0.25">
      <c r="A11" s="218"/>
      <c r="B11" s="218"/>
      <c r="C11" s="218"/>
      <c r="D11" s="218"/>
      <c r="E11" s="218"/>
      <c r="F11" s="218"/>
      <c r="G11" s="218"/>
      <c r="H11" s="218"/>
      <c r="I11" s="218"/>
      <c r="J11" s="218"/>
      <c r="K11" s="218"/>
      <c r="L11" s="218"/>
      <c r="M11" s="218"/>
      <c r="N11" s="218"/>
      <c r="O11" s="218"/>
      <c r="P11" s="218"/>
      <c r="Q11" s="218"/>
      <c r="R11" s="218"/>
      <c r="S11" s="218"/>
      <c r="T11" s="218"/>
      <c r="U11" s="218"/>
      <c r="V11" s="218"/>
    </row>
    <row r="12" spans="1:24" x14ac:dyDescent="0.25">
      <c r="A12" s="218"/>
      <c r="B12" s="218"/>
      <c r="C12" s="218"/>
      <c r="D12" s="218"/>
      <c r="E12" s="218"/>
      <c r="F12" s="218"/>
      <c r="G12" s="218"/>
      <c r="H12" s="218"/>
      <c r="I12" s="218"/>
      <c r="J12" s="218"/>
      <c r="K12" s="218"/>
      <c r="L12" s="218"/>
      <c r="M12" s="218"/>
      <c r="N12" s="218"/>
      <c r="O12" s="218"/>
      <c r="P12" s="218"/>
      <c r="Q12" s="218"/>
      <c r="R12" s="218"/>
      <c r="S12" s="218"/>
      <c r="T12" s="218"/>
      <c r="U12" s="218"/>
      <c r="V12" s="218"/>
    </row>
    <row r="13" spans="1:24" x14ac:dyDescent="0.25">
      <c r="E13" s="11"/>
      <c r="F13" s="11"/>
      <c r="V13" s="5"/>
    </row>
    <row r="14" spans="1:24" x14ac:dyDescent="0.25">
      <c r="E14" s="11"/>
      <c r="F14" s="11"/>
      <c r="V14" s="5"/>
    </row>
    <row r="15" spans="1:24" x14ac:dyDescent="0.25">
      <c r="E15" s="11"/>
      <c r="F15" s="11"/>
      <c r="V15" s="5"/>
    </row>
    <row r="16" spans="1:24" x14ac:dyDescent="0.25">
      <c r="E16" s="11"/>
      <c r="F16" s="11"/>
      <c r="V16" s="5"/>
    </row>
    <row r="17" spans="5:22" x14ac:dyDescent="0.25">
      <c r="V17" s="5"/>
    </row>
    <row r="18" spans="5:22" x14ac:dyDescent="0.25">
      <c r="E18" s="11"/>
      <c r="O18" s="4"/>
      <c r="T18" s="4"/>
      <c r="U18" s="4"/>
      <c r="V18" s="6"/>
    </row>
    <row r="19" spans="5:22" x14ac:dyDescent="0.25">
      <c r="V19" s="5"/>
    </row>
    <row r="20" spans="5:22" x14ac:dyDescent="0.25">
      <c r="E20" s="11"/>
      <c r="O20" s="4"/>
      <c r="V20" s="5"/>
    </row>
    <row r="21" spans="5:22" x14ac:dyDescent="0.25">
      <c r="V21" s="5"/>
    </row>
    <row r="22" spans="5:22" x14ac:dyDescent="0.25">
      <c r="E22" s="11"/>
      <c r="V22" s="5"/>
    </row>
    <row r="23" spans="5:22" x14ac:dyDescent="0.25">
      <c r="E23" s="11"/>
      <c r="V23" s="5"/>
    </row>
    <row r="24" spans="5:22" x14ac:dyDescent="0.25">
      <c r="E24" s="11"/>
      <c r="Q24" s="4"/>
      <c r="V24" s="5"/>
    </row>
    <row r="25" spans="5:22" x14ac:dyDescent="0.25">
      <c r="E25" s="11"/>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sheetData>
  <mergeCells count="35">
    <mergeCell ref="A1:V4"/>
    <mergeCell ref="A5:A6"/>
    <mergeCell ref="B5:B6"/>
    <mergeCell ref="C5:C6"/>
    <mergeCell ref="D5:D6"/>
    <mergeCell ref="E5:E6"/>
    <mergeCell ref="F5:F6"/>
    <mergeCell ref="G5:G6"/>
    <mergeCell ref="H5:H6"/>
    <mergeCell ref="I5:I6"/>
    <mergeCell ref="J5:J6"/>
    <mergeCell ref="V5:V6"/>
    <mergeCell ref="U5:U6"/>
    <mergeCell ref="K5:T5"/>
    <mergeCell ref="A11:V12"/>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H9:H10"/>
    <mergeCell ref="A9:A10"/>
    <mergeCell ref="B9:B10"/>
    <mergeCell ref="A7:T7"/>
    <mergeCell ref="A8:V8"/>
    <mergeCell ref="V9:V10"/>
  </mergeCells>
  <pageMargins left="1" right="1" top="0.35875000000000001" bottom="1" header="0.5" footer="0.5"/>
  <pageSetup paperSize="8" scale="40" orientation="landscape" r:id="rId1"/>
  <headerFooter>
    <oddHeader xml:space="preserve">&amp;C&amp;"Trebuchet MS,Bold"&amp;12LIST OF THE SELECTED PROJECTS 
Priority 4
An integrated region (PO5)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Priority 1 - PO3</vt:lpstr>
      <vt:lpstr>Priority 2 - PO2</vt:lpstr>
      <vt:lpstr>Priority 3 - PO4  </vt:lpstr>
      <vt:lpstr>Priority 4 - PO5 </vt:lpstr>
      <vt:lpstr>'Priority 1 - PO3'!Print_Area</vt:lpstr>
      <vt:lpstr>'Priority 2 - PO2'!Print_Area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2025-03-25T08:16:06Z</dcterms:modified>
</cp:coreProperties>
</file>