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activeTab="2"/>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'PO3'!$A$2:$V$39</definedName>
    <definedName name="_xlnm._FilterDatabase" localSheetId="3" hidden="1">'PO4'!$A$2:$V$9</definedName>
    <definedName name="_xlnm.Print_Area" localSheetId="0">'PO1'!$A$1:$Y$11</definedName>
    <definedName name="_xlnm.Print_Area" localSheetId="1">'PO2'!$A$1:$Y$40</definedName>
    <definedName name="_xlnm.Print_Area" localSheetId="2">'PO3'!$A$1:$Y$41</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'PO2'!$A$2:$W$38</definedName>
    <definedName name="Z_02C2D61B_970D_4DFF_82AB_7705A5B1ACD2_.wvu.FilterData" localSheetId="2" hidden="1">'PO3'!$A$2:$V$39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'PO2'!$A$2:$W$40</definedName>
    <definedName name="Z_02C2D61B_970D_4DFF_82AB_7705A5B1ACD2_.wvu.PrintArea" localSheetId="2" hidden="1">'PO3'!$A$2:$V$41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'PO2'!$A$2:$W$38</definedName>
    <definedName name="Z_20B730D3_BB9C_4CE3_9A4A_D192EB334790_.wvu.FilterData" localSheetId="2" hidden="1">'PO3'!$A$2:$V$39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'PO2'!$A$2:$W$40</definedName>
    <definedName name="Z_20B730D3_BB9C_4CE3_9A4A_D192EB334790_.wvu.PrintArea" localSheetId="2" hidden="1">'PO3'!$A$2:$V$41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'PO2'!$A$2:$W$38</definedName>
    <definedName name="Z_281F4DBA_DE33_4996_8447_FD9B9FD3CB21_.wvu.FilterData" localSheetId="2" hidden="1">'PO3'!$A$2:$V$39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'PO2'!$A$2:$W$40</definedName>
    <definedName name="Z_281F4DBA_DE33_4996_8447_FD9B9FD3CB21_.wvu.PrintArea" localSheetId="2" hidden="1">'PO3'!$A$2:$V$41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'PO2'!$A$2:$W$38</definedName>
    <definedName name="Z_DC306EDA_CC9C_451C_B19A_DBA2251BE780_.wvu.FilterData" localSheetId="2" hidden="1">'PO3'!$A$2:$V$39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'PO2'!$A$2:$W$40</definedName>
    <definedName name="Z_DC306EDA_CC9C_451C_B19A_DBA2251BE780_.wvu.PrintArea" localSheetId="2" hidden="1">'PO3'!$A$2:$V$41</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Y39" i="9" l="1"/>
  <c r="X39" i="9"/>
  <c r="V39" i="9"/>
  <c r="T39" i="9"/>
  <c r="R39" i="9"/>
  <c r="Q39" i="9"/>
  <c r="P39" i="9"/>
  <c r="P37" i="9"/>
  <c r="X37" i="9" s="1"/>
  <c r="P35" i="9" l="1"/>
  <c r="X35" i="9" s="1"/>
  <c r="X33" i="9" l="1"/>
  <c r="X29" i="9" l="1"/>
  <c r="X26" i="9" l="1"/>
  <c r="X24" i="9" l="1"/>
  <c r="P24" i="9" l="1"/>
  <c r="X21" i="9" l="1"/>
  <c r="X17" i="9" l="1"/>
  <c r="X14" i="9"/>
  <c r="X11" i="9" l="1"/>
  <c r="Y38" i="8" l="1"/>
  <c r="P38" i="8"/>
  <c r="Q38" i="8"/>
  <c r="R38" i="8"/>
  <c r="T38" i="8"/>
  <c r="V38" i="8"/>
  <c r="X38" i="8"/>
  <c r="R9" i="4" l="1"/>
  <c r="Q9" i="4"/>
  <c r="X29" i="8" l="1"/>
  <c r="X21" i="8" l="1"/>
  <c r="V8" i="8" l="1"/>
  <c r="T8" i="8"/>
  <c r="V7" i="8"/>
  <c r="V9" i="4" l="1"/>
  <c r="T7" i="4"/>
  <c r="P9" i="4" l="1"/>
  <c r="T9" i="4"/>
  <c r="X9" i="4" l="1"/>
  <c r="Y9" i="4"/>
</calcChain>
</file>

<file path=xl/sharedStrings.xml><?xml version="1.0" encoding="utf-8"?>
<sst xmlns="http://schemas.openxmlformats.org/spreadsheetml/2006/main" count="731" uniqueCount="329">
  <si>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</si>
  <si>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</si>
  <si>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</si>
  <si>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</si>
  <si>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</si>
  <si>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</si>
  <si>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</si>
  <si>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</si>
  <si>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</si>
  <si>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</si>
  <si>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</si>
  <si>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</si>
  <si>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</si>
  <si>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</si>
  <si>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</si>
  <si>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</si>
  <si>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</si>
  <si>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</si>
  <si>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</si>
  <si>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</si>
  <si>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</si>
  <si>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</si>
  <si>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</si>
  <si>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</si>
  <si>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</si>
  <si>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</si>
  <si>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</si>
  <si>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</si>
  <si>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</si>
  <si>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</si>
  <si>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</si>
  <si>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</si>
  <si>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</si>
  <si>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</si>
  <si>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</si>
  <si>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</si>
  <si>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</si>
  <si>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</si>
  <si>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</si>
  <si>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</si>
  <si>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</si>
  <si>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</si>
  <si>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</si>
  <si>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</si>
  <si>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</si>
  <si>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</si>
  <si>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</si>
  <si>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</si>
  <si>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</si>
  <si>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</si>
  <si>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</si>
  <si>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</si>
  <si>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</si>
  <si>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</si>
  <si>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</si>
  <si>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</si>
  <si>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</si>
  <si>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</si>
  <si>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</si>
  <si>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</si>
  <si>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</si>
  <si>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</si>
  <si>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</si>
  <si>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</si>
  <si>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</si>
  <si>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</si>
  <si>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</si>
  <si>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</si>
  <si>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</si>
  <si>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</si>
  <si>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</si>
  <si>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</si>
  <si>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</si>
  <si>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</si>
  <si>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</si>
  <si>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</si>
  <si>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</si>
  <si>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</si>
  <si>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</si>
  <si>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</si>
  <si>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</si>
  <si>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</si>
  <si>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</si>
  <si>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</si>
  <si>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</si>
  <si>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</si>
  <si>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</si>
  <si>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</si>
  <si>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</si>
  <si>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</si>
  <si>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</si>
  <si>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</si>
  <si>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</si>
  <si>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</si>
  <si>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</si>
  <si>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</si>
  <si>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</si>
  <si>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</si>
  <si>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</si>
  <si>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</si>
  <si>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</si>
  <si>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</si>
  <si>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28.08.2024</t>
  </si>
  <si>
    <t>27.08.2027</t>
  </si>
  <si>
    <t>Bugetul eligibil al partenerilor (euro)</t>
  </si>
  <si>
    <t>Partner eligible budget (euro)</t>
  </si>
  <si>
    <t>Допустим партньорски бюджет (евро)</t>
  </si>
  <si>
    <t>National 
co-financing
(euro) - State budget</t>
  </si>
  <si>
    <t>Co-finanțare națională
(euro) - State budget</t>
  </si>
  <si>
    <t>Национално съфинансиране 
(евро) - Държавен бюджет</t>
  </si>
  <si>
    <t>National 
co-financing
(euro) - State Budget</t>
  </si>
  <si>
    <t>ROBG00178</t>
  </si>
  <si>
    <t>Green modeling of urban areas, creation of new systems for recreation and outdoor activities</t>
  </si>
  <si>
    <t>Municipality of Ruse</t>
  </si>
  <si>
    <t xml:space="preserve">079. Nature and biodiversity protection, natural heritage and resources, green and blue infrastructure </t>
  </si>
  <si>
    <t>080. Other measures to reduce greenhouse gas emissions in the area of preservation and restoration of natural areas with high potential for carbon absorption and storage, e.g. by rewetting of moorlands, the capture of landfill gas</t>
  </si>
  <si>
    <t xml:space="preserve">Enhancing nature preservation, biodiversity protection, and sustainable urban development in Giurgiu and Ruse, through the creation of green urban spaces, improved ecosystem services and increased public awareness. </t>
  </si>
  <si>
    <t>05.10.2024</t>
  </si>
  <si>
    <t>04.10.2027</t>
  </si>
  <si>
    <t>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t>
  </si>
  <si>
    <t>Programme outputs:
• Green infrastructure supported for the constrution of Danube Bauhaus park in Ruse - 2.56 ha.
• Green infrastructure supported for the constrution of Danube Bauhaus park in Giurgiu - 0.96 ha.
• 2 organizations cooperating across borders for Ecosystem Services network development
• 1 pilot establishment of Urban ReNature EsS Network in the Romania - Bulgaria cross-border area
Programme results:
• Population having access to new or improved green infrastructure (78,888)
• 2 solutions taken up or up-scaled by organisations
• 2 organizations cooperating across  borders after project completion</t>
  </si>
  <si>
    <t>48 months</t>
  </si>
  <si>
    <t>ROBG00005</t>
  </si>
  <si>
    <t>General Inspectorate for Emergency Situations from Romania</t>
  </si>
  <si>
    <t>Directorate General Fire Safety and Civil Protection</t>
  </si>
  <si>
    <t>“Dobrogea” Constanta County Inspectorate for Emergency Situations</t>
  </si>
  <si>
    <t>Territorial Inspectorate of Border Police Giurgiu</t>
  </si>
  <si>
    <t>Academy of the Ministry of Interior</t>
  </si>
  <si>
    <t>National Association of Volunteers in the Republic of Bulgaria</t>
  </si>
  <si>
    <t>Bucuresti</t>
  </si>
  <si>
    <t>058. Adaptation to climate change measures and prevention and management of climate related risks: floods and landslides (including awareness raising, civil protection and disaster management systems, infrastructures and ecosystem based approaches)
059. Adaptation to climate change measures and prevention and management of climate related risks: fires (including awareness raising, civil protection and disaster management systems, infrastructures and ecosystem based approaches)</t>
  </si>
  <si>
    <r>
      <rPr>
        <sz val="11"/>
        <color indexed="8"/>
        <rFont val="Trebuchet MS"/>
        <family val="2"/>
      </rPr>
      <t xml:space="preserve">Increasing the safety and protection of the population in the eligible area by improving and enhancing climate change adaptation and disaster risk prevention resilience through the establishment of cross-border disaster response and situational operations centers, capacity building, and joint interventions of the institutions with responsibilities in the field of emergency situations. </t>
    </r>
    <r>
      <rPr>
        <sz val="14"/>
        <color indexed="8"/>
        <rFont val="Trebuchet MS"/>
        <family val="2"/>
      </rPr>
      <t xml:space="preserve">
</t>
    </r>
  </si>
  <si>
    <t>05.12.2024</t>
  </si>
  <si>
    <t>04.12.2028</t>
  </si>
  <si>
    <t xml:space="preserve">Programme outputs:
•2 Pilot actions developed jointly and implemented in projects
• 6 organizations cooperating across borders
• 0.1 ha Green infrastructure built or upgraded for adaptation to climate change
• 12,914,355.10 euro Investments in new or upgraded disaster monitoring, preparedness, warning and response systems against natural disasters 
• 4,459,500 euro Investments in new or upgraded disaster monitoring, preparedness, warning and response systems against non-climate related natural risks
Programme results:
• 1 Solutions taken up or up-scaled by organisations
• 6 organizations cooperating across  borders after project completion
• 1,330,782 Population benefiting from protection measures against climate related natural disaster (other than flood and wildfires)
• 473,405 Population benefiting from protection measures against non-climate related natural risks and risks related to human activities 
• 500,471 Population benefitting from flood protection measures
 </t>
  </si>
  <si>
    <t>Streamlining cross-border cooperation: Joint approach in disaster resilience – STREAM 2</t>
  </si>
  <si>
    <t>ROBG00018</t>
  </si>
  <si>
    <t>Safeguarding biodiversity and combating poaching</t>
  </si>
  <si>
    <t>Giurgiu County Gendarmerie Inspectorate</t>
  </si>
  <si>
    <t>Giurgiu County Police Inspectorate</t>
  </si>
  <si>
    <t>Executive Agency for Fisheries and Aquaculture</t>
  </si>
  <si>
    <t>Burgas</t>
  </si>
  <si>
    <t xml:space="preserve">Programme outputs:
• 4 Organisations cooperating across borders
• 2 Pilot actions developed jointly and implemented in project
Programme results:
•  4 Organisations cooperating across borders after project completion
• 2 Solutions taken up or up-scaled by organisations
</t>
  </si>
  <si>
    <t>Joint measures for improving the capabilities of the relevant authorities in charge of the protection of biodiversity and preventing illegal actions that affect the Danube ecosystem and the protected areas (Giurgiu, Teleorman and Calarasi Counties – Romania and Ruse, Silistra, Veliko Tarnovo and Pleven Districts - Bulgaria).</t>
  </si>
  <si>
    <t>07.12.2024</t>
  </si>
  <si>
    <t>06.12.2027</t>
  </si>
  <si>
    <t>ROBG00157</t>
  </si>
  <si>
    <t>Green Harmony: Fostering Ecosystem Resilence Through Investments in Urban And Peri-Urban Green Areas in Vetovo And Giurgiu</t>
  </si>
  <si>
    <t>Municipality of Vetovo</t>
  </si>
  <si>
    <t>The goal of the Green Harmony project is to rejuvenate and modernize urban and peri-urban green spaces in Vetovo and Giurgiu, ultimately enhancing the quality of life for their citizens. By investing in these areas, the project seeks to create attractive, accessible, and environmentally sustainable spaces that promote biodiversity, mitigate pollution, and serve as educational hubs for the communities.</t>
  </si>
  <si>
    <t xml:space="preserve">Programme outputs:
• 2 Organisations cooperating across borders
• 2 Pilot actions developed jointly and implemented in projects
• 1.56 ha of Green infrastructure supported for other purposes than adaptation to climate change
Programme results:
• 2 Organisations cooperating across borders after project completion
•1 Solution taken up or up-scaled by organisations
• 23 656 - Population having access to new or improved green infrastructure </t>
  </si>
  <si>
    <t>18.12.2024</t>
  </si>
  <si>
    <t>17.12.2027</t>
  </si>
  <si>
    <t>ROBG00169</t>
  </si>
  <si>
    <t>Danube River Environmental Assessment and Monitoring (DREAM) Project</t>
  </si>
  <si>
    <t xml:space="preserve"> The main objective of the project is to provide thorough, precise, and up-to-date data on the environmental condition of the Danube River in the Ruse/Giurgiu-Silistra/Calarasi region. It aspires to achieve the following goals through this: • Facilitate prompt actions to lessen negative environmental effects; • Serve as a model for other Danube basins and comparable ecosystems internationally; • Promote awareness and cooperation among local communities, governments, and industries.</t>
  </si>
  <si>
    <t>18 months</t>
  </si>
  <si>
    <t>University or Ruse "Angel Kanchev"</t>
  </si>
  <si>
    <t>National Research and Development Institute for Gas Turbines COMOTI</t>
  </si>
  <si>
    <t>Bucharest</t>
  </si>
  <si>
    <t>National Institute for R&amp;D in Electrical Engineering ICPE-CA Bucharest</t>
  </si>
  <si>
    <t>ROBG00132</t>
  </si>
  <si>
    <t xml:space="preserve">Development of Environmentally Friendly Cultures in Giurgiu and Ruse Counties </t>
  </si>
  <si>
    <t>General objective is the joint promotion and development of niche crops on small areas and related ecosystems services, such as lavender, berries, sea buckthorn up to 1 ha in Giurgiu and Ruse County. The project will contribute to the INTERREG VIA Rom-Bulg program's objective of protecting nature and biodiversity. At the end of the project, there will be increased the number of niche crops in the region.</t>
  </si>
  <si>
    <t>20.12.2024</t>
  </si>
  <si>
    <t>19.06.2026</t>
  </si>
  <si>
    <t>21.12.2024</t>
  </si>
  <si>
    <t>20.06.2026</t>
  </si>
  <si>
    <t>ROBG00146</t>
  </si>
  <si>
    <t>EnviroConnect: Synergizing Green Resilience Efforts in Ivanovo and Piatra Olt</t>
  </si>
  <si>
    <t>EnviroConnect is a cross-border project focused on enhancing the protection and preservation of nature, biodiversity, and green infrastructure within the program area. In Municipality Ivanovo, Bulgaria, the project aims to enhance and improve the green infrastructure in four specific areas: South Park - Shtraklevo, Ecopark - Shtraklevo, Memorial Park - Shtraklevo and Pirgovo Park - Pirgovo. In TAU - Piatra-Olt, Romania, the green infrastructure will be develop in Bistrita Noua Village and Enosesti Village.</t>
  </si>
  <si>
    <t xml:space="preserve">Programme outputs:
• 2 Organisations cooperating across borders
• 1 Pilot action developed jointly and implemented in project
• 4.70 ha of Green infrastructure supported for other purposes than adaptation to climate change
Programme results:
• 2 Organisations cooperating across borders after project completion
•1 Solution taken up or up-scaled by organisations
• 13,651 - Population having access to new or improved green infrastructure </t>
  </si>
  <si>
    <t>24 months</t>
  </si>
  <si>
    <t>Olt</t>
  </si>
  <si>
    <t>Programme outputs:
• 3 organizations cooperating across borders 
• 1 pilot action developed joitly and implemented in projects
Programme results:
• 1 solution taken up or up-scaled by organisations
• 3 organizations cooperating across  borders after project completion</t>
  </si>
  <si>
    <t>20.12.2026</t>
  </si>
  <si>
    <t>ROBG00068</t>
  </si>
  <si>
    <t>Choosing Health And Nature for Global protEction</t>
  </si>
  <si>
    <t xml:space="preserve">The overall objective is to deliver a school community of environmentally-minded thinkers, based on educational programmes and pollution mitigation tools, in support of the entire community, consolidating and applying project promoted knowledge and skills.
The project regards building youth motivation to actively participate in identifying solutions for the environmental problems.
</t>
  </si>
  <si>
    <t>Dobrich</t>
  </si>
  <si>
    <t>"Hristo Smirnenski" Primary School, General Toshevo</t>
  </si>
  <si>
    <t>Programme outputs:
• 5 organizations cooperating across borders 
• 2 tools implemented for mitigating pollution
Programme results:
• Population living within the area covered by the tools implemented for mitigating pollution  (12.763 persons)
• 5 organizations cooperating across  borders after project completion</t>
  </si>
  <si>
    <t>TAU - Lumina Commune</t>
  </si>
  <si>
    <t>TAU - Piatra Olt Town</t>
  </si>
  <si>
    <t>Municipality of Ivanovo</t>
  </si>
  <si>
    <t xml:space="preserve">Municipality of Krushari </t>
  </si>
  <si>
    <t>Udriste Nasturel High School</t>
  </si>
  <si>
    <t>Municipality of Slivo Pole</t>
  </si>
  <si>
    <t xml:space="preserve"> Employers Association Regional Urban Entrepreneurship Center South Muntenia Region</t>
  </si>
  <si>
    <t>TAU - Giurgiu Municipality</t>
  </si>
  <si>
    <t>25.12.2024</t>
  </si>
  <si>
    <t>24.06.2026</t>
  </si>
  <si>
    <t>Last update: 10.02.2025</t>
  </si>
  <si>
    <t>ROBG00089</t>
  </si>
  <si>
    <t>The Future is Green!</t>
  </si>
  <si>
    <t>ROBG00125</t>
  </si>
  <si>
    <t>Let's make nature smile again!</t>
  </si>
  <si>
    <t>Medgidia Municipality Territorial Administrative Unit</t>
  </si>
  <si>
    <t>Dobrich Municipality</t>
  </si>
  <si>
    <t xml:space="preserve">Balchik Municipality </t>
  </si>
  <si>
    <t>Programme outputs:
• Green infrastructure supported for other purposes than adaptation to climate change - 1 ha.
• 3 organizations cooperating across borders 
• 4 pilot action developed joitly and implemented in projects
•  1 tool implemented for mitigating pollution
Programme results:
• 1 solution taken up or up-scaled by organisations
• 3 organizations cooperating across  borders after project completion
• Population having access to new or improved green infrastructure (300 persons)
• Population living within the area covered by the tools implemented for mitigating pollution  (5.000 persons)</t>
  </si>
  <si>
    <t>Programme outputs:
• Green infrastructure supported for other purposes than adaptation to climate change – 3.68 ha.
• 2 organizations cooperating across borders 
• 1 pilot action developed jointly and implemented in projects
Programme results:
• 81,913 - Population having access to new or improved green infrastructure
• 1 solution taken up or up-scaled by organisations
• 2 organizations cooperating across  borders after project completion</t>
  </si>
  <si>
    <t xml:space="preserve">Programme outputs:
• Green infrastructure supported for other purposes than adaptation to climate change - 14.10 ha.
• 2 organizations cooperating across borders 
• 1 pilot action developed jointly and implemented in projects
Programme results:
•26,769 - Population having access to new or improved green infrastructure
• 1 solution taken up or up-scaled by organisations
• 2 organizations cooperating across  borders after project completion
</t>
  </si>
  <si>
    <t>18.03.2025</t>
  </si>
  <si>
    <t>17.03.2028</t>
  </si>
  <si>
    <r>
      <t>Increasing the quality of life of the residents in cross-border area by implementing actions to enhance the protection and preservation of nature, biodiversity and green infrastructure in urban areas, reducing all forms of pollution. 
Dobrich modernizes 8 areas located in different parts of the city, while Medgidia rehabilitates and modernize part from park 1 Mai (area of 47,751m</t>
    </r>
    <r>
      <rPr>
        <vertAlign val="superscript"/>
        <sz val="11"/>
        <color indexed="8"/>
        <rFont val="Trebuchet MS"/>
        <family val="2"/>
      </rPr>
      <t>2</t>
    </r>
    <r>
      <rPr>
        <sz val="11"/>
        <color indexed="8"/>
        <rFont val="Trebuchet MS"/>
        <family val="2"/>
      </rPr>
      <t xml:space="preserve">).
</t>
    </r>
  </si>
  <si>
    <r>
      <t>Increasing the quality of life of the residents of the Medgidia - Balchik cross-border area by implementing actions to enhance the protection and preservation of nature, biodiversity and green infrastructure in urban areas, reducing all forms of pollution. 
Balchik proposes the creation of Horizon ecological park, while Medgidia proposes the rehabilitation and modernization of part from 1 Mai park (area of 33,801 m</t>
    </r>
    <r>
      <rPr>
        <vertAlign val="superscript"/>
        <sz val="11"/>
        <color indexed="8"/>
        <rFont val="Trebuchet MS"/>
        <family val="2"/>
      </rPr>
      <t>2</t>
    </r>
    <r>
      <rPr>
        <sz val="11"/>
        <color indexed="8"/>
        <rFont val="Trebuchet MS"/>
        <family val="2"/>
      </rPr>
      <t xml:space="preserve">). </t>
    </r>
  </si>
  <si>
    <t>Last update: 18.03.2025</t>
  </si>
  <si>
    <t>ROBG00271</t>
  </si>
  <si>
    <t>Bridging Education Across the Danube</t>
  </si>
  <si>
    <t>Improving the quality, inclusiveness, and enriching with practice the cross-border scope of provided educational services starting with the region Silistra-Calarasi through developing advanced educational infrastructure that supports hybrid learning environments and lifelong learning opportunities for all and bridging the gap in the provision of essential transversal skills demanded by employers from both neighboring countries.</t>
  </si>
  <si>
    <t>14 months</t>
  </si>
  <si>
    <t>Bulgarian-Romanian Chamber of Commerce</t>
  </si>
  <si>
    <t>Chamber of Commerce, Industry and Agriculture Calarasi</t>
  </si>
  <si>
    <t>Calarasi</t>
  </si>
  <si>
    <t>Ruse University 'Angel Kanchev'</t>
  </si>
  <si>
    <t>University of Agronomic Sciences and Veterinary Medicine</t>
  </si>
  <si>
    <t>149. Support for primary to secondary education (excluding infrastructure)
122. Infrastructure for primary and secondary education</t>
  </si>
  <si>
    <t>31.05.2025</t>
  </si>
  <si>
    <t>30.07.2026</t>
  </si>
  <si>
    <t>ROBG00288</t>
  </si>
  <si>
    <t>Cross-Border Initiative for Religious Communities’ Learning and Engagement</t>
  </si>
  <si>
    <t>The original character of the project is the creation of a pioneering Joint Distance Learning Center and interactive e-platform based on an LMS plug-in that will provide customized multilingual online training programs and distance learning opportunities specifically for churches, NGOs, and theology students in remote urban and rural areas.</t>
  </si>
  <si>
    <t>Programme outputs:
• PSO4 - Investments in education, training and life-long learning services: 2
• RCO85 - Participations in joint training schemes: 100
• RCO87 - Organizations cooperating across borders: 3
Programme results:
• RCR81 - Completion of joint training schemes: 100
• RCR84 - Organizations cooperating across borders after project completion: 3
• PSR4 - Annual users of the supported investments in education, training and life-long learning services: 100</t>
  </si>
  <si>
    <t>Regional Development Foundation</t>
  </si>
  <si>
    <t>Vidin</t>
  </si>
  <si>
    <t>151. Support for adult education (excluding infrastructure)</t>
  </si>
  <si>
    <t>VASILIADA ASSOCIATION</t>
  </si>
  <si>
    <t>Dolj</t>
  </si>
  <si>
    <t>Foundation "Phoenix - 21 century"</t>
  </si>
  <si>
    <t>Programme outputs:
• PSO4 - Investments in education, training and life-long learning services: 2 
• RCO85 - Participations in joint training schemes: 170
• RCO87 - Organizations cooperating across borders: 8
Programme results:
• RCR81 - Completion of joint training schemes: 80
• RCR84 - Organizations cooperating across borders after project completion: 4
• PSR4 - Annual users of the supported investments in education, training and life-long learning services: 50</t>
  </si>
  <si>
    <t>15.08.2025</t>
  </si>
  <si>
    <t>14.10.2026</t>
  </si>
  <si>
    <t>ROBG00284</t>
  </si>
  <si>
    <t>Ensuring equal access to inclusive and quality education services, including by creating a sustainable joint pilot model for distance and on-line education and training in Byala-Giurgiu-Silistra</t>
  </si>
  <si>
    <t>The overall objective of the EQUAL project is ensuring equal access to inclusive and quality education services, including by creating a sustainable pilot model for distance and on-line education and training in Byala-Giurgiu-Silistra.</t>
  </si>
  <si>
    <t>Programme outputs:
• PSO4 - Investments in education, training and life-long learning services: 3
• RCO85 - Participations in joint training schemes: 30
• RCO87 - Organizations cooperating across borders: 3
Programme results:
• RCR81 - Completion of joint training schemes: 30
• RCR84 - Organizations cooperating across borders after project completion: 3
• PSR4 - Annual users of the supported investments in education, training and life-long learning services: 243</t>
  </si>
  <si>
    <t>16.08.2025</t>
  </si>
  <si>
    <t>Byala Municipality</t>
  </si>
  <si>
    <t>122. Infrastructure for primary and secondary education
149. Support for primary to secondary education (excluding infrastructure)</t>
  </si>
  <si>
    <t>Giurgiu County</t>
  </si>
  <si>
    <t>Regional Center for Support of the Inclusive Education Process (RCPPPO), Silistra</t>
  </si>
  <si>
    <t>Silistra</t>
  </si>
  <si>
    <t>ROBG00252</t>
  </si>
  <si>
    <t>Mountain School Without Borders</t>
  </si>
  <si>
    <t>The general goal of the project is to ensure equal access to inclusive and quality services in ski training, mountain sports and learning in a natural environment, by developing accessible infrastructure adapted physically for people with SEN in a disadvantaged position. The partners ideas are to build Mountain School without Borders, to develop and jointly implement educational courses in skiing and winter sports, mountain climbing and orienteering, combined with training of natural sciences outdoor and acquisition of digital skills in an outsourced educational process.</t>
  </si>
  <si>
    <t>Programme outputs:
• PSO4 - Investments in education, training and life-long learning services: 1 
• RCO85 - Participations in joint training schemes: 570
• RCO87 - Organizations cooperating across borders: 3
Programme results:
• RCR81 - Completion of joint training schemes: 550
• RCR84 - Organizations cooperating across borders after project completion: 3
• PSR4 - Annual users of the supported investments in education, training and life-long learning services: 1000</t>
  </si>
  <si>
    <t>Montana</t>
  </si>
  <si>
    <t>122. Infrastructure for primary and secondary education
124. Infrastructure for vocational education and training and adult learning
149. Support for primary to secondary education (excluding infrastructure)
151. Support for adult education (excluding infrastructure)</t>
  </si>
  <si>
    <t>The Special Techological High-School "Beethoven" Craiova</t>
  </si>
  <si>
    <t xml:space="preserve">Dolj </t>
  </si>
  <si>
    <t>Berkovitsa Municipality</t>
  </si>
  <si>
    <t>15.02.2027</t>
  </si>
  <si>
    <t>15.08.2027</t>
  </si>
  <si>
    <t>ROBG00226</t>
  </si>
  <si>
    <t>Innovative educational services in the cross-border region of Vidin - Montana - Dolj</t>
  </si>
  <si>
    <t>The main objective of the project is to improve the level of key competences among the population in the cross-border region by providing innovative educational services that will meet the identified needs. The expected change includes better preparation of people for the labor market, increasing their digital literacy and creating conditions for more successful social and economic integration. This project will increase the region's competitiveness by providing its residents with the necessary skills to successfully integrate into modern society.</t>
  </si>
  <si>
    <t>Programme outputs:
• PSO4 - Investments in education, training and life-long learning services: 1
• RCO85 - Participations in joint training schemes: 600
• RCO87 - Organizations cooperating across borders: 3
Programme results:
• RCR81 - Completion of joint training schemes: 600
• RCR84 - Organizations cooperating across borders after project completion: 3
• PSR4 - Annual users of the supported investments in education, training and life-long learning services: 100</t>
  </si>
  <si>
    <t>Active society Association</t>
  </si>
  <si>
    <t xml:space="preserve"> FOREVER FOR EUROPE ASSOCIATION</t>
  </si>
  <si>
    <t>19.08.2025</t>
  </si>
  <si>
    <t>18.02.2027</t>
  </si>
  <si>
    <t>ROBG00324</t>
  </si>
  <si>
    <t>Cross-Border Academy for Smart Industry Competence and Future Excellence</t>
  </si>
  <si>
    <t>The overall objective of the SkillsBridge project is to enhance access to inclusive and quality education and training services across the Romanian-Bulgarian border, focusing on Industry 4.0 skills development. The latter is meant to be achieved via targeted investments in state-of-the-art training facilities and creating a comprehensive digital learning platform.</t>
  </si>
  <si>
    <t>Programme outputs:
• PSO4 - Investments in education, training and life-long learning services: 2
• RCO85 - Participations in joint training schemes: 256
• RCO87 - Organizations cooperating across borders: 5
Programme results:
• RCR81 - Completion of joint training schemes: 256
• RCR84 - Organizations cooperating across borders after project completion: 3
• PSR4 - Annual users of the supported investments in education, training and life-long learning services: 200</t>
  </si>
  <si>
    <t>Ruse Chamber of Commerce and Industry</t>
  </si>
  <si>
    <t>149. Support for primary to secondary education (excluding infrastructure)</t>
  </si>
  <si>
    <t>Romanian Association for Technology Transfer and Innovation (ARoTT)</t>
  </si>
  <si>
    <t>18.08.2027</t>
  </si>
  <si>
    <t>ROBG00251</t>
  </si>
  <si>
    <t>Cross-Border Youth Safety and Inclusion: Modernizing Training Facilities and Developing a Comprehensive Good Practices Guide</t>
  </si>
  <si>
    <t>The objective of the project is to modernize the educational infrastructure, equipping training centers with state-of-the-art tools and fostering cross-border collaboration to develop joint training programs. The expected change is an improvement in youth employability and safety, with educational programs more closely aligned with the real-world demands of employers and personal development needs.</t>
  </si>
  <si>
    <t>Programme outputs:
• PSO4 - Investments in education, training and life-long learning services: 2
• RCO85 - Participations in joint training schemes: 320
• RCO87 - Organizations cooperating across borders: 3
Programme results:
• RCR81 - Completion of joint training schemes: 240
• RCR84 - Organizations cooperating across borders after project completion: 3
• PSR4 - Annual users of the supported investments in education, training and life-long learning services: 4100</t>
  </si>
  <si>
    <t xml:space="preserve">Dolj County Police Inspectorate </t>
  </si>
  <si>
    <t>122. Infrastructure for primary and secondary education
124. Infrastructure for vocational education and training and adult learning
150. Support for tertiary education (excluding infrastructure)</t>
  </si>
  <si>
    <t>Academy of Economics “Dimitar A. Tsenov” Svishtov</t>
  </si>
  <si>
    <t>Veliko Tarnovo</t>
  </si>
  <si>
    <t>20.08.2025</t>
  </si>
  <si>
    <t>19.02.2027</t>
  </si>
  <si>
    <t>ROBG00225</t>
  </si>
  <si>
    <t>Regional Network for Inclusive Education</t>
  </si>
  <si>
    <t>The project aims to make a progress by fulfilling two interrelated objectives: to build a sustainable and collaborative cross-border network of inclusive education professionals – Community of Practice (CoP); to improve the methodical capacity of these professionals to implement inclusive education policies, through mutual learning and exchange of best practices. The project operates in all 15 eligible NUTS3 regions.</t>
  </si>
  <si>
    <t>Programme outputs:
• RCO85 - Participations in joint training schemes: 220
• RCO87 - Organizations cooperating across borders: 3
Programme results:
• RCR81 - Completion of joint training schemes: 150
• RCR84 - Organizations cooperating across borders after project completion: 2</t>
  </si>
  <si>
    <t>Regional Partnerships for Sustainable Development - Vidin</t>
  </si>
  <si>
    <t>FREE YOUTH CENTRE</t>
  </si>
  <si>
    <t>Vasiliada associaton</t>
  </si>
  <si>
    <t>21.08.2025</t>
  </si>
  <si>
    <t>20.10.2026</t>
  </si>
  <si>
    <t>ROBG00272</t>
  </si>
  <si>
    <t>Cross-border Multidisciplinary Telemedicine Education Collaboration</t>
  </si>
  <si>
    <t>The main objective of the project is to improve the quality of medical education and training of students and trainees in the fields of neurosurgery, gastroenterology and ENT by: 
1.Creation of a telemedicine classroom
2.Development of learning materials and programs
3.Training and development of personnel.</t>
  </si>
  <si>
    <t>Programme outputs:
• PSO4 - Investments in education, training and life-long learning services: 1
• RCO85 - Participations in joint training schemes: 170
• RCO87 - Organizations cooperating across borders: 5
Programme results:
• RCR81 - Completion of joint training schemes: 80
• RCR84 - Organizations cooperating across borders after project completion: 2
• PSR4 - Annual users of the supported investments in education, training and life-long learning services: 370</t>
  </si>
  <si>
    <t>Medical University - Pleven</t>
  </si>
  <si>
    <t>Pleven</t>
  </si>
  <si>
    <t>150. Support for tertiary education (excluding infrastructure)</t>
  </si>
  <si>
    <t>University of Medicine and Pharmacy of Craiova</t>
  </si>
  <si>
    <t>Open hand Foundation</t>
  </si>
  <si>
    <t>Romanian Association for Technology Transfer and Innovation</t>
  </si>
  <si>
    <t>22.08.2025</t>
  </si>
  <si>
    <t>21.08.2027</t>
  </si>
  <si>
    <t>ROBG00307</t>
  </si>
  <si>
    <t>Virtual classrooms and generating educational content in VR in the field of cultural-historical heritage with a focus on the common Roman heritage of the Lower Danube and Neolithic settlements</t>
  </si>
  <si>
    <t>The overall objective of the project is to bridge the digital and educational gaps in the Belene-Alexandria region by creating virtual classrooms equipped with cutting-edge technologies like Virtual Reality (VR). This initiative aims to revolutionize the learning process by making education more immersive, interactive, and accessible. The project will focus on generating educational content in VR, particularly related to the cultural-historical heritage of the region, thus enhancing students' ability to retain information and deepening their understanding of local history.</t>
  </si>
  <si>
    <t>Programme outputs:
• PSO4 - Investments in education, training and life-long learning services: 2
• RCO85 - Participations in joint training schemes: 80
• RCO87 - Organizations cooperating across borders: 3
Programme results:
• RCR81 - Completion of joint training schemes: 70
• RCR84 - Organizations cooperating across borders after project completion: 2
• PSR4 - Annual users of the supported investments in education, training and life-long learning services: 250</t>
  </si>
  <si>
    <t>Municipality of Belene</t>
  </si>
  <si>
    <t>Municipality of Alexandria</t>
  </si>
  <si>
    <t>Teorman</t>
  </si>
  <si>
    <t>21.02.2027</t>
  </si>
  <si>
    <t>ROBG00233</t>
  </si>
  <si>
    <t>Joint training schemes in tourism and long-life learning in the cross-border region of Dobrich-Constanta</t>
  </si>
  <si>
    <t>Main goal of the project is to contribute to improving the equal access to inclusive and quality services in training and long-life learning through developing, promoting and implementing joint innovative complex training schemes in tourism and stakeholders networking in the cross-border region Dobrich-Constanta. The project aims to address labor market imbalances, addressing the growing number of long-term unemployed, young people, minorities in social isolation, and remote rural areas lacking lifelong learning opportunities.</t>
  </si>
  <si>
    <t>Programme outputs:
• PSO4 - Investments in education, training and life-long learning services: 2
• RCO85 - Participations in joint training schemes: 150
• RCO87 - Organizations cooperating across borders: 2
Programme results:
• RCR81 - Completion of joint training schemes: 150
• RCR84 - Organizations cooperating across borders after project completion: 2
• PSR4 - Annual users of the supported investments in education, training and life-long learning services: 120</t>
  </si>
  <si>
    <t xml:space="preserve">Dobrich </t>
  </si>
  <si>
    <t>149. Support for primary to secondary education (excluding infrastructure)
151. Support for adult education (excluding infrastructure)</t>
  </si>
  <si>
    <t>Ovidius University of Constanta</t>
  </si>
  <si>
    <t xml:space="preserve">Constanţa </t>
  </si>
  <si>
    <t>26.08.2025</t>
  </si>
  <si>
    <t>25.02.2027</t>
  </si>
  <si>
    <t>European Institute for Cultural Tourism EUREKA</t>
  </si>
  <si>
    <t>ROBG00276</t>
  </si>
  <si>
    <t>Go Out and Learn</t>
  </si>
  <si>
    <t xml:space="preserve">The main objective of this project is to develop and implement an innovative approach to inclusive education that strengthens the collaboration between resource teachers and regular teachers in Romania and Bulgaria. The project aims to improve the integration of children with special educational needs (SEN) into mainstream education by enhancing the skills and capabilities of educators through training, resource sharing, and pilot testing. </t>
  </si>
  <si>
    <t>Programme outputs:
• PSO4 - Investments in education, training and life-long learning services: 1
• RCO85 - Participations in joint training schemes: 288
• RCO87 - Organizations cooperating across borders: 2
Programme results:
• RCR81 - Completion of joint training schemes: 256
• RCR84 - Organizations cooperating across borders after project completion: 2
• PSR4 - Annual users of the supported investments in education, training and life-long learning services: 1200</t>
  </si>
  <si>
    <t>Local Action Group Inima Giurgiului - Tara Neajlovului si a Calnistei</t>
  </si>
  <si>
    <t>Polifonia Association</t>
  </si>
  <si>
    <t>28.08.2025</t>
  </si>
  <si>
    <t>27.02.2027</t>
  </si>
  <si>
    <t>Last update: 27.08.2025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</si>
</sst>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l_e_i_-;\-* #,##0.00\ _l_e_i_-;_-* &quot;-&quot;??\ _l_e_i_-;_-@_-"/>
    <numFmt numFmtId="165" formatCode="#,##0.0"/>
  </numFmts>
  <fonts count="15"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
      <sz val="11"/>
      <color theme="1"/>
      <name val="Trebuchet MS"/>
      <family val="2"/>
    </font>
    <font>
      <sz val="12"/>
      <color theme="1"/>
      <name val="Trebuchet MS"/>
      <family val="2"/>
    </font>
    <font>
      <sz val="14"/>
      <color indexed="8"/>
      <name val="Trebuchet MS"/>
      <family val="2"/>
    </font>
    <font>
      <sz val="11"/>
      <color indexed="8"/>
      <name val="Trebuchet MS"/>
      <family val="2"/>
    </font>
    <font>
      <vertAlign val="superscript"/>
      <sz val="11"/>
      <color indexed="8"/>
      <name val="Trebuchet MS"/>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8">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204">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1" fontId="2"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1" fontId="2" fillId="3" borderId="4" xfId="1" applyNumberFormat="1" applyFont="1" applyFill="1" applyBorder="1" applyAlignment="1">
      <alignment horizontal="center" vertical="center" wrapText="1"/>
    </xf>
    <xf numFmtId="1" fontId="2" fillId="0" borderId="4"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3" borderId="2" xfId="1" applyNumberFormat="1" applyFont="1" applyFill="1" applyBorder="1" applyAlignment="1">
      <alignment horizontal="right" vertical="center" wrapText="1"/>
    </xf>
    <xf numFmtId="9" fontId="3" fillId="3" borderId="2" xfId="6" applyFont="1" applyFill="1" applyBorder="1" applyAlignment="1">
      <alignment horizontal="right"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2" xfId="1" applyNumberFormat="1" applyFont="1" applyFill="1" applyBorder="1" applyAlignment="1">
      <alignment horizontal="right" vertical="center"/>
    </xf>
    <xf numFmtId="0" fontId="10"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4" fontId="10" fillId="3" borderId="2"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4" fontId="10" fillId="0" borderId="0" xfId="0" applyNumberFormat="1" applyFont="1" applyAlignment="1">
      <alignment vertical="center"/>
    </xf>
    <xf numFmtId="4" fontId="3" fillId="0" borderId="1" xfId="1" applyNumberFormat="1" applyFont="1" applyBorder="1" applyAlignment="1">
      <alignment vertical="center"/>
    </xf>
    <xf numFmtId="0" fontId="11" fillId="0" borderId="1" xfId="0" applyFont="1" applyBorder="1" applyAlignment="1">
      <alignment horizontal="center" vertical="center"/>
    </xf>
    <xf numFmtId="4" fontId="10" fillId="3" borderId="1"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2" xfId="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0" fontId="3" fillId="0" borderId="8" xfId="1" applyFont="1" applyFill="1" applyBorder="1" applyAlignment="1">
      <alignment horizontal="center" vertical="center" wrapText="1"/>
    </xf>
    <xf numFmtId="4" fontId="3" fillId="0" borderId="4" xfId="1" applyNumberFormat="1" applyFont="1" applyFill="1" applyBorder="1" applyAlignment="1">
      <alignment horizontal="right" vertical="center"/>
    </xf>
    <xf numFmtId="4" fontId="3" fillId="3" borderId="4" xfId="1" applyNumberFormat="1" applyFont="1" applyFill="1" applyBorder="1" applyAlignment="1">
      <alignment horizontal="right" vertical="center" wrapText="1"/>
    </xf>
    <xf numFmtId="9" fontId="3" fillId="3" borderId="4" xfId="6" applyFont="1" applyFill="1" applyBorder="1" applyAlignment="1">
      <alignment horizontal="right" vertical="center" wrapText="1"/>
    </xf>
    <xf numFmtId="4" fontId="3" fillId="3" borderId="4" xfId="2" applyNumberFormat="1" applyFont="1" applyFill="1" applyBorder="1" applyAlignment="1">
      <alignment horizontal="right" vertical="center" wrapText="1"/>
    </xf>
    <xf numFmtId="0" fontId="11" fillId="0" borderId="1" xfId="0" applyFont="1" applyBorder="1" applyAlignment="1">
      <alignment horizontal="center" vertical="center" wrapText="1"/>
    </xf>
    <xf numFmtId="43" fontId="10" fillId="0" borderId="1" xfId="7" applyFont="1" applyBorder="1" applyAlignment="1">
      <alignment horizontal="center" vertical="center"/>
    </xf>
    <xf numFmtId="43" fontId="10" fillId="0" borderId="1" xfId="7" applyFont="1" applyBorder="1" applyAlignment="1">
      <alignment vertical="center"/>
    </xf>
    <xf numFmtId="43" fontId="3" fillId="3" borderId="1" xfId="7" applyFont="1" applyFill="1" applyBorder="1" applyAlignment="1">
      <alignment horizontal="right" vertical="center" wrapText="1"/>
    </xf>
    <xf numFmtId="1"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10" fillId="0" borderId="4" xfId="7" applyFont="1" applyBorder="1" applyAlignment="1">
      <alignment vertical="center"/>
    </xf>
    <xf numFmtId="43" fontId="3" fillId="3" borderId="4" xfId="7" applyFont="1" applyFill="1" applyBorder="1" applyAlignment="1">
      <alignment horizontal="right" vertical="center" wrapText="1"/>
    </xf>
    <xf numFmtId="43" fontId="10" fillId="0" borderId="1" xfId="7" applyFont="1" applyBorder="1" applyAlignment="1">
      <alignment horizontal="right" vertical="center"/>
    </xf>
    <xf numFmtId="1" fontId="3" fillId="0"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43" fontId="3" fillId="3" borderId="1" xfId="7" applyFont="1" applyFill="1" applyBorder="1" applyAlignment="1">
      <alignment vertical="center" wrapText="1"/>
    </xf>
    <xf numFmtId="4" fontId="3" fillId="3" borderId="2" xfId="2" applyNumberFormat="1" applyFont="1" applyFill="1" applyBorder="1" applyAlignment="1">
      <alignment vertical="center" wrapText="1"/>
    </xf>
    <xf numFmtId="1" fontId="3" fillId="3" borderId="1" xfId="1" applyNumberFormat="1" applyFont="1" applyFill="1" applyBorder="1" applyAlignment="1">
      <alignment horizontal="center" vertical="center" wrapText="1"/>
    </xf>
    <xf numFmtId="1" fontId="3" fillId="0" borderId="1" xfId="1" applyNumberFormat="1" applyFont="1" applyFill="1" applyBorder="1" applyAlignment="1">
      <alignment horizontal="center" vertical="center" wrapText="1"/>
    </xf>
    <xf numFmtId="4" fontId="3" fillId="3" borderId="1" xfId="2" applyNumberFormat="1" applyFont="1" applyFill="1" applyBorder="1" applyAlignment="1">
      <alignment vertical="center" wrapText="1"/>
    </xf>
    <xf numFmtId="1" fontId="3" fillId="0" borderId="1" xfId="1" applyNumberFormat="1" applyFont="1" applyFill="1" applyBorder="1" applyAlignment="1">
      <alignment horizontal="center" vertical="center" wrapText="1"/>
    </xf>
    <xf numFmtId="0" fontId="3" fillId="0" borderId="0" xfId="0" applyFont="1" applyAlignment="1">
      <alignment horizontal="center" vertical="center"/>
    </xf>
    <xf numFmtId="1" fontId="3" fillId="0" borderId="1" xfId="1" applyNumberFormat="1" applyFont="1" applyFill="1" applyBorder="1" applyAlignment="1">
      <alignment horizontal="center" vertical="center" wrapText="1"/>
    </xf>
    <xf numFmtId="0" fontId="3" fillId="0" borderId="0" xfId="1" applyFont="1" applyAlignment="1">
      <alignment horizontal="center" vertical="center"/>
    </xf>
    <xf numFmtId="0" fontId="3" fillId="0" borderId="1" xfId="1" applyFont="1" applyBorder="1" applyAlignment="1">
      <alignment horizontal="center" vertical="center"/>
    </xf>
    <xf numFmtId="0" fontId="3" fillId="3" borderId="1" xfId="1" applyFont="1" applyFill="1" applyBorder="1" applyAlignment="1">
      <alignment horizontal="center" vertical="center"/>
    </xf>
    <xf numFmtId="0" fontId="3" fillId="0" borderId="1" xfId="0" applyFont="1" applyBorder="1" applyAlignment="1">
      <alignment horizontal="center" vertical="center"/>
    </xf>
    <xf numFmtId="1" fontId="3" fillId="3"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Border="1" applyAlignment="1">
      <alignment horizontal="center" vertical="center" wrapText="1"/>
    </xf>
    <xf numFmtId="9" fontId="3" fillId="3" borderId="4"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4" fontId="3" fillId="0" borderId="1" xfId="1"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xf>
    <xf numFmtId="4" fontId="3" fillId="0" borderId="1" xfId="1" applyNumberFormat="1" applyFont="1" applyFill="1" applyBorder="1" applyAlignment="1">
      <alignment horizontal="right" vertical="center" wrapText="1"/>
    </xf>
    <xf numFmtId="9" fontId="3" fillId="0" borderId="4" xfId="6" applyFont="1" applyFill="1" applyBorder="1" applyAlignment="1">
      <alignment horizontal="right" vertical="center" wrapText="1"/>
    </xf>
    <xf numFmtId="9" fontId="3" fillId="0" borderId="4" xfId="1" applyNumberFormat="1" applyFont="1" applyFill="1" applyBorder="1" applyAlignment="1">
      <alignment horizontal="right" vertical="center" wrapText="1"/>
    </xf>
    <xf numFmtId="4" fontId="3" fillId="0" borderId="1" xfId="2" applyNumberFormat="1" applyFont="1" applyFill="1" applyBorder="1" applyAlignment="1">
      <alignment vertical="center" wrapText="1"/>
    </xf>
    <xf numFmtId="4" fontId="3" fillId="0" borderId="1" xfId="1" applyNumberFormat="1" applyFont="1" applyFill="1" applyBorder="1" applyAlignment="1">
      <alignment horizontal="right" vertical="center"/>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center" wrapText="1"/>
    </xf>
    <xf numFmtId="4" fontId="3" fillId="0" borderId="2" xfId="1" applyNumberFormat="1" applyFont="1" applyFill="1" applyBorder="1" applyAlignment="1">
      <alignment horizontal="left" vertical="center"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1" fontId="3" fillId="0" borderId="4" xfId="1" applyNumberFormat="1" applyFont="1" applyFill="1" applyBorder="1" applyAlignment="1">
      <alignment horizontal="center" vertical="center" wrapText="1"/>
    </xf>
    <xf numFmtId="1" fontId="3" fillId="0" borderId="8" xfId="1" applyNumberFormat="1" applyFont="1" applyFill="1" applyBorder="1" applyAlignment="1">
      <alignment horizontal="center" vertical="center" wrapText="1"/>
    </xf>
    <xf numFmtId="1" fontId="3" fillId="0" borderId="2" xfId="1"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8" xfId="0" applyNumberFormat="1" applyFont="1" applyFill="1" applyBorder="1" applyAlignment="1">
      <alignment horizontal="center" vertical="center" wrapText="1"/>
    </xf>
    <xf numFmtId="3" fontId="10" fillId="0" borderId="2" xfId="0" applyNumberFormat="1" applyFont="1" applyFill="1" applyBorder="1" applyAlignment="1">
      <alignment horizontal="center" vertical="center" wrapText="1"/>
    </xf>
    <xf numFmtId="1" fontId="3" fillId="3" borderId="8" xfId="1" applyNumberFormat="1" applyFont="1" applyFill="1" applyBorder="1" applyAlignment="1">
      <alignment horizontal="center" vertical="center" wrapText="1"/>
    </xf>
    <xf numFmtId="4" fontId="10" fillId="3" borderId="4" xfId="1" applyNumberFormat="1" applyFont="1" applyFill="1" applyBorder="1" applyAlignment="1">
      <alignment horizontal="right" vertical="center"/>
    </xf>
    <xf numFmtId="4" fontId="10" fillId="3" borderId="8" xfId="1" applyNumberFormat="1" applyFont="1" applyFill="1" applyBorder="1" applyAlignment="1">
      <alignment horizontal="right" vertical="center"/>
    </xf>
    <xf numFmtId="4" fontId="10" fillId="3" borderId="2" xfId="1" applyNumberFormat="1" applyFont="1" applyFill="1" applyBorder="1" applyAlignment="1">
      <alignment horizontal="right" vertical="center"/>
    </xf>
    <xf numFmtId="0" fontId="3" fillId="3" borderId="4"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8" xfId="1" applyNumberFormat="1" applyFont="1" applyFill="1" applyBorder="1" applyAlignment="1">
      <alignment horizontal="center" vertical="center" wrapText="1"/>
    </xf>
    <xf numFmtId="165" fontId="3" fillId="3" borderId="2" xfId="1"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4" fontId="10" fillId="3" borderId="4" xfId="1" applyNumberFormat="1" applyFont="1" applyFill="1" applyBorder="1" applyAlignment="1">
      <alignment horizontal="left" vertical="center" wrapText="1"/>
    </xf>
    <xf numFmtId="4" fontId="10" fillId="3" borderId="8" xfId="1" applyNumberFormat="1" applyFont="1" applyFill="1" applyBorder="1" applyAlignment="1">
      <alignment horizontal="left" vertical="center" wrapText="1"/>
    </xf>
    <xf numFmtId="4" fontId="10" fillId="3" borderId="2" xfId="1" applyNumberFormat="1" applyFont="1" applyFill="1" applyBorder="1" applyAlignment="1">
      <alignment horizontal="left" vertical="center" wrapText="1"/>
    </xf>
    <xf numFmtId="4" fontId="3" fillId="0" borderId="2" xfId="1" applyNumberFormat="1" applyFont="1" applyFill="1" applyBorder="1" applyAlignment="1">
      <alignment horizontal="right" vertical="center"/>
    </xf>
    <xf numFmtId="4" fontId="3" fillId="3" borderId="2" xfId="1" applyNumberFormat="1" applyFont="1" applyFill="1" applyBorder="1" applyAlignment="1">
      <alignment horizontal="center" vertical="center" wrapText="1"/>
    </xf>
    <xf numFmtId="4" fontId="3" fillId="3" borderId="8"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4" fontId="3" fillId="3" borderId="4" xfId="1" applyNumberFormat="1" applyFont="1" applyFill="1" applyBorder="1" applyAlignment="1">
      <alignment horizontal="right" vertical="center"/>
    </xf>
    <xf numFmtId="4" fontId="3" fillId="3" borderId="8" xfId="1" applyNumberFormat="1" applyFont="1" applyFill="1" applyBorder="1" applyAlignment="1">
      <alignment horizontal="right" vertical="center"/>
    </xf>
    <xf numFmtId="1" fontId="3" fillId="0"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top" wrapText="1"/>
    </xf>
    <xf numFmtId="3" fontId="10"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4" fontId="10" fillId="3" borderId="8" xfId="1" applyNumberFormat="1" applyFont="1" applyFill="1" applyBorder="1" applyAlignment="1">
      <alignment horizontal="left" vertical="top" wrapText="1"/>
    </xf>
    <xf numFmtId="4" fontId="3" fillId="0" borderId="4" xfId="1" applyNumberFormat="1" applyFont="1" applyFill="1" applyBorder="1" applyAlignment="1">
      <alignment horizontal="right" vertical="center"/>
    </xf>
    <xf numFmtId="1" fontId="2" fillId="3" borderId="4" xfId="1" applyNumberFormat="1" applyFont="1" applyFill="1" applyBorder="1" applyAlignment="1">
      <alignment horizontal="center" vertical="center" wrapText="1"/>
    </xf>
    <xf numFmtId="4" fontId="10" fillId="0" borderId="2" xfId="1" applyNumberFormat="1" applyFont="1" applyFill="1" applyBorder="1" applyAlignment="1">
      <alignment horizontal="right" vertical="center"/>
    </xf>
    <xf numFmtId="4" fontId="10" fillId="0" borderId="4" xfId="1" applyNumberFormat="1" applyFont="1" applyFill="1" applyBorder="1" applyAlignment="1">
      <alignment horizontal="right" vertical="center"/>
    </xf>
    <xf numFmtId="0" fontId="1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4" fontId="10" fillId="3" borderId="1" xfId="1" applyNumberFormat="1" applyFont="1" applyFill="1" applyBorder="1" applyAlignment="1">
      <alignment horizontal="left" vertical="center" wrapText="1"/>
    </xf>
    <xf numFmtId="4" fontId="3" fillId="3" borderId="1" xfId="1" applyNumberFormat="1" applyFont="1" applyFill="1" applyBorder="1" applyAlignment="1">
      <alignment horizontal="right" vertical="center"/>
    </xf>
    <xf numFmtId="4" fontId="10" fillId="3" borderId="4" xfId="1" applyNumberFormat="1" applyFont="1" applyFill="1" applyBorder="1" applyAlignment="1">
      <alignment vertical="center" wrapText="1"/>
    </xf>
    <xf numFmtId="4" fontId="10" fillId="3" borderId="2" xfId="1" applyNumberFormat="1" applyFont="1" applyFill="1" applyBorder="1" applyAlignment="1">
      <alignment vertical="center" wrapText="1"/>
    </xf>
    <xf numFmtId="4" fontId="3" fillId="3" borderId="2" xfId="1" applyNumberFormat="1" applyFont="1" applyFill="1" applyBorder="1" applyAlignment="1">
      <alignment horizontal="right" vertical="center"/>
    </xf>
    <xf numFmtId="0" fontId="13"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2" xfId="1" applyFont="1" applyFill="1" applyBorder="1" applyAlignment="1">
      <alignment horizontal="center" vertical="center" wrapText="1"/>
    </xf>
    <xf numFmtId="4" fontId="3" fillId="0" borderId="4" xfId="1" applyNumberFormat="1" applyFont="1" applyFill="1" applyBorder="1" applyAlignment="1">
      <alignment horizontal="center" vertical="center" wrapText="1"/>
    </xf>
    <xf numFmtId="4" fontId="3" fillId="0" borderId="2" xfId="1" applyNumberFormat="1" applyFont="1" applyFill="1" applyBorder="1" applyAlignment="1">
      <alignment horizontal="center" vertical="center" wrapText="1"/>
    </xf>
    <xf numFmtId="165" fontId="3" fillId="0" borderId="4" xfId="1" applyNumberFormat="1" applyFont="1" applyFill="1" applyBorder="1" applyAlignment="1">
      <alignment horizontal="center" vertical="center" wrapText="1"/>
    </xf>
    <xf numFmtId="165" fontId="3" fillId="0" borderId="2" xfId="1"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xf>
    <xf numFmtId="4" fontId="3" fillId="3" borderId="4" xfId="1" applyNumberFormat="1" applyFont="1" applyFill="1" applyBorder="1" applyAlignment="1">
      <alignment horizontal="center" vertical="center" wrapText="1"/>
    </xf>
    <xf numFmtId="4" fontId="3" fillId="3" borderId="8" xfId="1" applyNumberFormat="1" applyFont="1" applyFill="1" applyBorder="1" applyAlignment="1">
      <alignment horizontal="center" vertical="center" wrapText="1"/>
    </xf>
    <xf numFmtId="4" fontId="3" fillId="3" borderId="4" xfId="1" applyNumberFormat="1" applyFont="1" applyFill="1" applyBorder="1" applyAlignment="1">
      <alignment horizontal="left" vertical="center" wrapText="1"/>
    </xf>
    <xf numFmtId="4" fontId="3" fillId="3" borderId="8" xfId="1" applyNumberFormat="1" applyFont="1" applyFill="1" applyBorder="1" applyAlignment="1">
      <alignment horizontal="left" vertical="center" wrapText="1"/>
    </xf>
    <xf numFmtId="4" fontId="3" fillId="3" borderId="2" xfId="1" applyNumberFormat="1" applyFont="1" applyFill="1" applyBorder="1" applyAlignment="1">
      <alignment horizontal="left" vertical="center"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0" fontId="2" fillId="0" borderId="0" xfId="1" applyFont="1" applyFill="1" applyAlignment="1">
      <alignment horizontal="left"/>
    </xf>
    <xf numFmtId="0" fontId="3" fillId="0" borderId="0" xfId="1" applyFont="1" applyFill="1" applyAlignment="1">
      <alignment horizontal="left"/>
    </xf>
    <xf numFmtId="3" fontId="3" fillId="0" borderId="1" xfId="0"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0" fontId="3" fillId="0" borderId="8" xfId="1" applyFont="1" applyFill="1" applyBorder="1" applyAlignment="1">
      <alignment horizontal="center" vertical="center" wrapText="1"/>
    </xf>
    <xf numFmtId="4" fontId="3" fillId="3" borderId="4" xfId="1" applyNumberFormat="1" applyFont="1" applyFill="1" applyBorder="1" applyAlignment="1">
      <alignment horizontal="left" vertical="top" wrapText="1"/>
    </xf>
  </cellXfs>
  <cellStyles count="8">
    <cellStyle name="Comma" xfId="7" builtinId="3"/>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1550179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3</xdr:col>
      <xdr:colOff>589749</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4" zoomScale="85" zoomScaleNormal="85" zoomScaleSheetLayoutView="85" zoomScalePageLayoutView="70" workbookViewId="0">
      <selection activeCell="Q8" sqref="Q8"/>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0.8554687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7" width="20.7109375" style="1" customWidth="1"/>
    <col min="18" max="18" width="23" style="1" customWidth="1"/>
    <col min="19" max="19" width="10.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23" t="s">
        <v>82</v>
      </c>
      <c r="B1" s="123"/>
      <c r="C1" s="123"/>
      <c r="D1" s="123"/>
      <c r="E1" s="123"/>
      <c r="F1" s="123"/>
      <c r="G1" s="123"/>
      <c r="H1" s="123"/>
      <c r="I1" s="123"/>
      <c r="J1" s="123"/>
      <c r="K1" s="123"/>
      <c r="L1" s="123"/>
      <c r="M1" s="123"/>
      <c r="N1" s="123"/>
      <c r="O1" s="123"/>
      <c r="P1" s="123"/>
      <c r="Q1" s="123"/>
      <c r="R1" s="123"/>
      <c r="S1" s="123"/>
      <c r="T1" s="123"/>
      <c r="U1" s="123"/>
      <c r="V1" s="18"/>
      <c r="W1" s="18"/>
      <c r="X1" s="18"/>
      <c r="Y1" s="18"/>
    </row>
    <row r="2" spans="1:25" ht="37.15" customHeight="1" x14ac:dyDescent="0.2">
      <c r="A2" s="110" t="s">
        <v>0</v>
      </c>
      <c r="B2" s="111" t="s">
        <v>35</v>
      </c>
      <c r="C2" s="111" t="s">
        <v>1</v>
      </c>
      <c r="D2" s="108" t="s">
        <v>71</v>
      </c>
      <c r="E2" s="111" t="s">
        <v>44</v>
      </c>
      <c r="F2" s="111" t="s">
        <v>63</v>
      </c>
      <c r="G2" s="111" t="s">
        <v>64</v>
      </c>
      <c r="H2" s="111" t="s">
        <v>2</v>
      </c>
      <c r="I2" s="111" t="s">
        <v>3</v>
      </c>
      <c r="J2" s="111" t="s">
        <v>4</v>
      </c>
      <c r="K2" s="111" t="s">
        <v>30</v>
      </c>
      <c r="L2" s="111" t="s">
        <v>33</v>
      </c>
      <c r="M2" s="111" t="s">
        <v>59</v>
      </c>
      <c r="N2" s="111"/>
      <c r="O2" s="111" t="s">
        <v>83</v>
      </c>
      <c r="P2" s="126" t="s">
        <v>61</v>
      </c>
      <c r="Q2" s="127"/>
      <c r="R2" s="127"/>
      <c r="S2" s="127"/>
      <c r="T2" s="127"/>
      <c r="U2" s="127"/>
      <c r="V2" s="127"/>
      <c r="W2" s="128"/>
      <c r="X2" s="108" t="s">
        <v>74</v>
      </c>
      <c r="Y2" s="108" t="s">
        <v>84</v>
      </c>
    </row>
    <row r="3" spans="1:25" ht="66" x14ac:dyDescent="0.2">
      <c r="A3" s="110"/>
      <c r="B3" s="111"/>
      <c r="C3" s="111"/>
      <c r="D3" s="109"/>
      <c r="E3" s="111"/>
      <c r="F3" s="111"/>
      <c r="G3" s="111"/>
      <c r="H3" s="111"/>
      <c r="I3" s="111"/>
      <c r="J3" s="111"/>
      <c r="K3" s="111"/>
      <c r="L3" s="111"/>
      <c r="M3" s="21" t="s">
        <v>5</v>
      </c>
      <c r="N3" s="21" t="s">
        <v>6</v>
      </c>
      <c r="O3" s="111"/>
      <c r="P3" s="21" t="s">
        <v>62</v>
      </c>
      <c r="Q3" s="31" t="s">
        <v>105</v>
      </c>
      <c r="R3" s="21" t="s">
        <v>7</v>
      </c>
      <c r="S3" s="21" t="s">
        <v>8</v>
      </c>
      <c r="T3" s="31" t="s">
        <v>110</v>
      </c>
      <c r="U3" s="21" t="s">
        <v>9</v>
      </c>
      <c r="V3" s="21" t="s">
        <v>10</v>
      </c>
      <c r="W3" s="21" t="s">
        <v>11</v>
      </c>
      <c r="X3" s="109"/>
      <c r="Y3" s="109"/>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31"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31" t="s">
        <v>109</v>
      </c>
      <c r="U5" s="21" t="s">
        <v>27</v>
      </c>
      <c r="V5" s="21" t="s">
        <v>28</v>
      </c>
      <c r="W5" s="21" t="s">
        <v>29</v>
      </c>
      <c r="X5" s="21" t="s">
        <v>75</v>
      </c>
      <c r="Y5" s="21"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24">
        <v>16</v>
      </c>
      <c r="Q6" s="33">
        <v>17</v>
      </c>
      <c r="R6" s="24">
        <v>18</v>
      </c>
      <c r="S6" s="30">
        <v>19</v>
      </c>
      <c r="T6" s="30">
        <v>20</v>
      </c>
      <c r="U6" s="30">
        <v>21</v>
      </c>
      <c r="V6" s="30">
        <v>22</v>
      </c>
      <c r="W6" s="30">
        <v>23</v>
      </c>
      <c r="X6" s="30">
        <v>24</v>
      </c>
      <c r="Y6" s="30">
        <v>25</v>
      </c>
    </row>
    <row r="7" spans="1:25" ht="141.75" customHeight="1" x14ac:dyDescent="0.2">
      <c r="A7" s="118">
        <v>1</v>
      </c>
      <c r="B7" s="118" t="s">
        <v>46</v>
      </c>
      <c r="C7" s="129" t="s">
        <v>47</v>
      </c>
      <c r="D7" s="124">
        <v>3</v>
      </c>
      <c r="E7" s="117">
        <v>3.2</v>
      </c>
      <c r="F7" s="120" t="s">
        <v>48</v>
      </c>
      <c r="G7" s="121" t="s">
        <v>94</v>
      </c>
      <c r="H7" s="115" t="s">
        <v>49</v>
      </c>
      <c r="I7" s="115" t="s">
        <v>88</v>
      </c>
      <c r="J7" s="115" t="s">
        <v>89</v>
      </c>
      <c r="K7" s="115" t="s">
        <v>93</v>
      </c>
      <c r="L7" s="8" t="s">
        <v>56</v>
      </c>
      <c r="M7" s="41" t="s">
        <v>51</v>
      </c>
      <c r="N7" s="41" t="s">
        <v>58</v>
      </c>
      <c r="O7" s="119" t="s">
        <v>50</v>
      </c>
      <c r="P7" s="112">
        <v>12854287.34</v>
      </c>
      <c r="Q7" s="42">
        <v>6578052.71</v>
      </c>
      <c r="R7" s="6">
        <v>5262442.16</v>
      </c>
      <c r="S7" s="26">
        <v>0.8</v>
      </c>
      <c r="T7" s="6">
        <f>Q7*0.18</f>
        <v>1184049.4878</v>
      </c>
      <c r="U7" s="26">
        <v>0.18</v>
      </c>
      <c r="V7" s="6">
        <v>131561.06</v>
      </c>
      <c r="W7" s="26">
        <v>0.02</v>
      </c>
      <c r="X7" s="112">
        <v>12854287.34</v>
      </c>
      <c r="Y7" s="6">
        <v>0</v>
      </c>
    </row>
    <row r="8" spans="1:25" ht="141.75" customHeight="1" x14ac:dyDescent="0.2">
      <c r="A8" s="118"/>
      <c r="B8" s="118"/>
      <c r="C8" s="129"/>
      <c r="D8" s="125"/>
      <c r="E8" s="117"/>
      <c r="F8" s="120"/>
      <c r="G8" s="122"/>
      <c r="H8" s="115"/>
      <c r="I8" s="116"/>
      <c r="J8" s="116"/>
      <c r="K8" s="116"/>
      <c r="L8" s="8" t="s">
        <v>57</v>
      </c>
      <c r="M8" s="40" t="s">
        <v>52</v>
      </c>
      <c r="N8" s="40" t="s">
        <v>53</v>
      </c>
      <c r="O8" s="119"/>
      <c r="P8" s="112"/>
      <c r="Q8" s="42">
        <v>6276234.6299999999</v>
      </c>
      <c r="R8" s="6">
        <v>5020987.7</v>
      </c>
      <c r="S8" s="27">
        <v>0.8</v>
      </c>
      <c r="T8" s="6">
        <v>1129722.24</v>
      </c>
      <c r="U8" s="26">
        <v>0.18</v>
      </c>
      <c r="V8" s="6">
        <v>125524.69</v>
      </c>
      <c r="W8" s="27">
        <v>0.02</v>
      </c>
      <c r="X8" s="112"/>
      <c r="Y8" s="7">
        <v>0</v>
      </c>
    </row>
    <row r="9" spans="1:25" ht="42" customHeight="1" x14ac:dyDescent="0.2">
      <c r="A9" s="110" t="s">
        <v>60</v>
      </c>
      <c r="B9" s="110"/>
      <c r="C9" s="110"/>
      <c r="D9" s="110"/>
      <c r="E9" s="110"/>
      <c r="F9" s="110"/>
      <c r="G9" s="110"/>
      <c r="H9" s="110"/>
      <c r="I9" s="110"/>
      <c r="J9" s="110"/>
      <c r="K9" s="110"/>
      <c r="L9" s="110"/>
      <c r="M9" s="110"/>
      <c r="N9" s="110"/>
      <c r="O9" s="15"/>
      <c r="P9" s="16">
        <f>SUM(P7)</f>
        <v>12854287.34</v>
      </c>
      <c r="Q9" s="16">
        <f>SUM(Q7:Q8)</f>
        <v>12854287.34</v>
      </c>
      <c r="R9" s="16">
        <f>SUM(R7:R8)</f>
        <v>10283429.859999999</v>
      </c>
      <c r="S9" s="16"/>
      <c r="T9" s="16">
        <f>SUM(T7:T8)</f>
        <v>2313771.7278</v>
      </c>
      <c r="U9" s="16"/>
      <c r="V9" s="16">
        <f>V7+V8</f>
        <v>257085.75</v>
      </c>
      <c r="W9" s="17"/>
      <c r="X9" s="17">
        <f>R9+T9+V9</f>
        <v>12854287.3378</v>
      </c>
      <c r="Y9" s="16">
        <f>Y7+Y8</f>
        <v>0</v>
      </c>
    </row>
    <row r="10" spans="1:25" x14ac:dyDescent="0.2">
      <c r="P10" s="5"/>
      <c r="Q10" s="5"/>
      <c r="R10" s="5"/>
    </row>
    <row r="11" spans="1:25" ht="28.5" customHeight="1" x14ac:dyDescent="0.3">
      <c r="A11" s="113" t="s">
        <v>192</v>
      </c>
      <c r="B11" s="114"/>
      <c r="C11" s="114"/>
      <c r="D11" s="114"/>
      <c r="E11" s="114"/>
      <c r="F11" s="114"/>
      <c r="G11" s="114"/>
      <c r="H11" s="114"/>
      <c r="I11" s="114"/>
      <c r="J11" s="114"/>
      <c r="K11" s="114"/>
      <c r="L11" s="114"/>
      <c r="M11" s="114"/>
      <c r="N11" s="114"/>
      <c r="O11" s="114"/>
      <c r="P11" s="114"/>
      <c r="Q11" s="114"/>
      <c r="R11" s="114"/>
      <c r="S11" s="114"/>
      <c r="T11" s="114"/>
      <c r="U11" s="114"/>
      <c r="V11" s="114"/>
      <c r="W11" s="114"/>
      <c r="X11" s="19"/>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4" x14ac:dyDescent="0.2">
      <c r="C17" s="13"/>
      <c r="D17" s="13"/>
      <c r="E17" s="11"/>
      <c r="F17" s="12"/>
      <c r="G17" s="12"/>
    </row>
    <row r="18" spans="2:24" ht="13.15" customHeight="1" x14ac:dyDescent="0.25">
      <c r="B18"/>
      <c r="C18" s="11"/>
      <c r="D18" s="11"/>
      <c r="E18" s="11"/>
      <c r="F18" s="12"/>
      <c r="G18" s="12"/>
      <c r="W18" s="5"/>
      <c r="X18" s="5"/>
    </row>
    <row r="19" spans="2:24" ht="67.5" customHeight="1" x14ac:dyDescent="0.2">
      <c r="B19" s="10"/>
      <c r="C19" s="11"/>
      <c r="D19" s="11"/>
      <c r="E19" s="11"/>
      <c r="F19" s="12"/>
      <c r="G19" s="12"/>
    </row>
    <row r="20" spans="2:24" x14ac:dyDescent="0.2">
      <c r="C20" s="11"/>
      <c r="D20" s="11"/>
      <c r="E20" s="11"/>
      <c r="F20" s="12"/>
      <c r="G20" s="12"/>
    </row>
    <row r="21" spans="2:24" ht="84" customHeight="1" x14ac:dyDescent="0.25">
      <c r="B21" s="9"/>
      <c r="C21" s="11"/>
      <c r="D21" s="11"/>
      <c r="E21" s="11"/>
      <c r="F21" s="12"/>
      <c r="G21" s="12"/>
    </row>
    <row r="22" spans="2:24" x14ac:dyDescent="0.2">
      <c r="C22" s="11"/>
      <c r="D22" s="11"/>
      <c r="E22" s="11"/>
      <c r="F22" s="12"/>
      <c r="G22" s="12"/>
    </row>
    <row r="23" spans="2:24" x14ac:dyDescent="0.2">
      <c r="C23" s="11"/>
      <c r="D23" s="11"/>
      <c r="E23" s="11"/>
      <c r="F23" s="12"/>
      <c r="G23" s="12"/>
    </row>
    <row r="25" spans="2:24" x14ac:dyDescent="0.2">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view="pageBreakPreview" topLeftCell="A36" zoomScale="70" zoomScaleNormal="70" zoomScaleSheetLayoutView="70" zoomScalePageLayoutView="70" workbookViewId="0">
      <selection activeCell="S38" sqref="S38"/>
    </sheetView>
  </sheetViews>
  <sheetFormatPr defaultRowHeight="12.75" x14ac:dyDescent="0.2"/>
  <cols>
    <col min="1" max="1" width="9.28515625" style="1" customWidth="1"/>
    <col min="2" max="2" width="14.7109375" style="1" customWidth="1"/>
    <col min="3" max="3" width="26.85546875" style="2" customWidth="1"/>
    <col min="4" max="4" width="14.7109375" style="2" customWidth="1"/>
    <col min="5" max="5" width="13.7109375" style="2" customWidth="1"/>
    <col min="6" max="6" width="30.7109375" style="3" customWidth="1"/>
    <col min="7" max="7" width="42.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5.7109375" style="1" customWidth="1"/>
    <col min="16" max="17" width="20.7109375" style="1" customWidth="1"/>
    <col min="18" max="18" width="22.140625" style="1" customWidth="1"/>
    <col min="19" max="19" width="13.140625" style="1" customWidth="1"/>
    <col min="20" max="20" width="22.140625" style="1" customWidth="1"/>
    <col min="21" max="21" width="14.7109375" style="1" customWidth="1"/>
    <col min="22" max="22" width="21.85546875" style="1" customWidth="1"/>
    <col min="23" max="23" width="12.42578125" style="1" customWidth="1"/>
    <col min="24" max="24" width="20.5703125" style="1" customWidth="1"/>
    <col min="25" max="25" width="21.85546875" style="1" customWidth="1"/>
    <col min="26" max="26" width="14" style="1" bestFit="1" customWidth="1"/>
    <col min="27" max="262" width="8.85546875" style="1"/>
    <col min="263" max="263" width="11.28515625" style="1" customWidth="1"/>
    <col min="264" max="264" width="19.42578125" style="1" customWidth="1"/>
    <col min="265" max="265" width="38.85546875" style="1" customWidth="1"/>
    <col min="266" max="266" width="34" style="1" customWidth="1"/>
    <col min="267" max="267" width="22.5703125" style="1" customWidth="1"/>
    <col min="268" max="268" width="13.5703125" style="1" customWidth="1"/>
    <col min="269" max="269" width="14.140625" style="1" customWidth="1"/>
    <col min="270" max="270" width="26.5703125" style="1" customWidth="1"/>
    <col min="271" max="271" width="12.85546875" style="1" customWidth="1"/>
    <col min="272" max="272" width="16.28515625" style="1" customWidth="1"/>
    <col min="273" max="273" width="18.42578125" style="1" customWidth="1"/>
    <col min="274" max="274" width="20.7109375" style="1" customWidth="1"/>
    <col min="275" max="275" width="25.140625" style="1" customWidth="1"/>
    <col min="276" max="276" width="10.140625" style="1" customWidth="1"/>
    <col min="277" max="277" width="22.140625" style="1" customWidth="1"/>
    <col min="278" max="278" width="19.5703125" style="1" customWidth="1"/>
    <col min="279" max="279" width="21.85546875" style="1" customWidth="1"/>
    <col min="280" max="280" width="16.140625" style="1" customWidth="1"/>
    <col min="281" max="281" width="24.140625" style="1" customWidth="1"/>
    <col min="282" max="282" width="14" style="1" bestFit="1" customWidth="1"/>
    <col min="283" max="518" width="8.85546875" style="1"/>
    <col min="519" max="519" width="11.28515625" style="1" customWidth="1"/>
    <col min="520" max="520" width="19.42578125" style="1" customWidth="1"/>
    <col min="521" max="521" width="38.85546875" style="1" customWidth="1"/>
    <col min="522" max="522" width="34" style="1" customWidth="1"/>
    <col min="523" max="523" width="22.5703125" style="1" customWidth="1"/>
    <col min="524" max="524" width="13.5703125" style="1" customWidth="1"/>
    <col min="525" max="525" width="14.140625" style="1" customWidth="1"/>
    <col min="526" max="526" width="26.5703125" style="1" customWidth="1"/>
    <col min="527" max="527" width="12.85546875" style="1" customWidth="1"/>
    <col min="528" max="528" width="16.28515625" style="1" customWidth="1"/>
    <col min="529" max="529" width="18.42578125" style="1" customWidth="1"/>
    <col min="530" max="530" width="20.7109375" style="1" customWidth="1"/>
    <col min="531" max="531" width="25.140625" style="1" customWidth="1"/>
    <col min="532" max="532" width="10.140625" style="1" customWidth="1"/>
    <col min="533" max="533" width="22.140625" style="1" customWidth="1"/>
    <col min="534" max="534" width="19.5703125" style="1" customWidth="1"/>
    <col min="535" max="535" width="21.85546875" style="1" customWidth="1"/>
    <col min="536" max="536" width="16.140625" style="1" customWidth="1"/>
    <col min="537" max="537" width="24.140625" style="1" customWidth="1"/>
    <col min="538" max="538" width="14" style="1" bestFit="1" customWidth="1"/>
    <col min="539" max="774" width="8.85546875" style="1"/>
    <col min="775" max="775" width="11.28515625" style="1" customWidth="1"/>
    <col min="776" max="776" width="19.42578125" style="1" customWidth="1"/>
    <col min="777" max="777" width="38.85546875" style="1" customWidth="1"/>
    <col min="778" max="778" width="34" style="1" customWidth="1"/>
    <col min="779" max="779" width="22.5703125" style="1" customWidth="1"/>
    <col min="780" max="780" width="13.5703125" style="1" customWidth="1"/>
    <col min="781" max="781" width="14.140625" style="1" customWidth="1"/>
    <col min="782" max="782" width="26.5703125" style="1" customWidth="1"/>
    <col min="783" max="783" width="12.85546875" style="1" customWidth="1"/>
    <col min="784" max="784" width="16.28515625" style="1" customWidth="1"/>
    <col min="785" max="785" width="18.42578125" style="1" customWidth="1"/>
    <col min="786" max="786" width="20.7109375" style="1" customWidth="1"/>
    <col min="787" max="787" width="25.140625" style="1" customWidth="1"/>
    <col min="788" max="788" width="10.140625" style="1" customWidth="1"/>
    <col min="789" max="789" width="22.140625" style="1" customWidth="1"/>
    <col min="790" max="790" width="19.5703125" style="1" customWidth="1"/>
    <col min="791" max="791" width="21.85546875" style="1" customWidth="1"/>
    <col min="792" max="792" width="16.140625" style="1" customWidth="1"/>
    <col min="793" max="793" width="24.140625" style="1" customWidth="1"/>
    <col min="794" max="794" width="14" style="1" bestFit="1" customWidth="1"/>
    <col min="795" max="1030" width="8.85546875" style="1"/>
    <col min="1031" max="1031" width="11.28515625" style="1" customWidth="1"/>
    <col min="1032" max="1032" width="19.42578125" style="1" customWidth="1"/>
    <col min="1033" max="1033" width="38.85546875" style="1" customWidth="1"/>
    <col min="1034" max="1034" width="34" style="1" customWidth="1"/>
    <col min="1035" max="1035" width="22.5703125" style="1" customWidth="1"/>
    <col min="1036" max="1036" width="13.5703125" style="1" customWidth="1"/>
    <col min="1037" max="1037" width="14.140625" style="1" customWidth="1"/>
    <col min="1038" max="1038" width="26.5703125" style="1" customWidth="1"/>
    <col min="1039" max="1039" width="12.85546875" style="1" customWidth="1"/>
    <col min="1040" max="1040" width="16.28515625" style="1" customWidth="1"/>
    <col min="1041" max="1041" width="18.42578125" style="1" customWidth="1"/>
    <col min="1042" max="1042" width="20.7109375" style="1" customWidth="1"/>
    <col min="1043" max="1043" width="25.140625" style="1" customWidth="1"/>
    <col min="1044" max="1044" width="10.140625" style="1" customWidth="1"/>
    <col min="1045" max="1045" width="22.140625" style="1" customWidth="1"/>
    <col min="1046" max="1046" width="19.5703125" style="1" customWidth="1"/>
    <col min="1047" max="1047" width="21.85546875" style="1" customWidth="1"/>
    <col min="1048" max="1048" width="16.140625" style="1" customWidth="1"/>
    <col min="1049" max="1049" width="24.140625" style="1" customWidth="1"/>
    <col min="1050" max="1050" width="14" style="1" bestFit="1" customWidth="1"/>
    <col min="1051" max="1286" width="8.85546875" style="1"/>
    <col min="1287" max="1287" width="11.28515625" style="1" customWidth="1"/>
    <col min="1288" max="1288" width="19.42578125" style="1" customWidth="1"/>
    <col min="1289" max="1289" width="38.85546875" style="1" customWidth="1"/>
    <col min="1290" max="1290" width="34" style="1" customWidth="1"/>
    <col min="1291" max="1291" width="22.5703125" style="1" customWidth="1"/>
    <col min="1292" max="1292" width="13.5703125" style="1" customWidth="1"/>
    <col min="1293" max="1293" width="14.140625" style="1" customWidth="1"/>
    <col min="1294" max="1294" width="26.5703125" style="1" customWidth="1"/>
    <col min="1295" max="1295" width="12.85546875" style="1" customWidth="1"/>
    <col min="1296" max="1296" width="16.28515625" style="1" customWidth="1"/>
    <col min="1297" max="1297" width="18.42578125" style="1" customWidth="1"/>
    <col min="1298" max="1298" width="20.7109375" style="1" customWidth="1"/>
    <col min="1299" max="1299" width="25.140625" style="1" customWidth="1"/>
    <col min="1300" max="1300" width="10.140625" style="1" customWidth="1"/>
    <col min="1301" max="1301" width="22.140625" style="1" customWidth="1"/>
    <col min="1302" max="1302" width="19.5703125" style="1" customWidth="1"/>
    <col min="1303" max="1303" width="21.85546875" style="1" customWidth="1"/>
    <col min="1304" max="1304" width="16.140625" style="1" customWidth="1"/>
    <col min="1305" max="1305" width="24.140625" style="1" customWidth="1"/>
    <col min="1306" max="1306" width="14" style="1" bestFit="1" customWidth="1"/>
    <col min="1307" max="1542" width="8.85546875" style="1"/>
    <col min="1543" max="1543" width="11.28515625" style="1" customWidth="1"/>
    <col min="1544" max="1544" width="19.42578125" style="1" customWidth="1"/>
    <col min="1545" max="1545" width="38.85546875" style="1" customWidth="1"/>
    <col min="1546" max="1546" width="34" style="1" customWidth="1"/>
    <col min="1547" max="1547" width="22.5703125" style="1" customWidth="1"/>
    <col min="1548" max="1548" width="13.5703125" style="1" customWidth="1"/>
    <col min="1549" max="1549" width="14.140625" style="1" customWidth="1"/>
    <col min="1550" max="1550" width="26.5703125" style="1" customWidth="1"/>
    <col min="1551" max="1551" width="12.85546875" style="1" customWidth="1"/>
    <col min="1552" max="1552" width="16.28515625" style="1" customWidth="1"/>
    <col min="1553" max="1553" width="18.42578125" style="1" customWidth="1"/>
    <col min="1554" max="1554" width="20.7109375" style="1" customWidth="1"/>
    <col min="1555" max="1555" width="25.140625" style="1" customWidth="1"/>
    <col min="1556" max="1556" width="10.140625" style="1" customWidth="1"/>
    <col min="1557" max="1557" width="22.140625" style="1" customWidth="1"/>
    <col min="1558" max="1558" width="19.5703125" style="1" customWidth="1"/>
    <col min="1559" max="1559" width="21.85546875" style="1" customWidth="1"/>
    <col min="1560" max="1560" width="16.140625" style="1" customWidth="1"/>
    <col min="1561" max="1561" width="24.140625" style="1" customWidth="1"/>
    <col min="1562" max="1562" width="14" style="1" bestFit="1" customWidth="1"/>
    <col min="1563" max="1798" width="8.85546875" style="1"/>
    <col min="1799" max="1799" width="11.28515625" style="1" customWidth="1"/>
    <col min="1800" max="1800" width="19.42578125" style="1" customWidth="1"/>
    <col min="1801" max="1801" width="38.85546875" style="1" customWidth="1"/>
    <col min="1802" max="1802" width="34" style="1" customWidth="1"/>
    <col min="1803" max="1803" width="22.5703125" style="1" customWidth="1"/>
    <col min="1804" max="1804" width="13.5703125" style="1" customWidth="1"/>
    <col min="1805" max="1805" width="14.140625" style="1" customWidth="1"/>
    <col min="1806" max="1806" width="26.5703125" style="1" customWidth="1"/>
    <col min="1807" max="1807" width="12.85546875" style="1" customWidth="1"/>
    <col min="1808" max="1808" width="16.28515625" style="1" customWidth="1"/>
    <col min="1809" max="1809" width="18.42578125" style="1" customWidth="1"/>
    <col min="1810" max="1810" width="20.7109375" style="1" customWidth="1"/>
    <col min="1811" max="1811" width="25.140625" style="1" customWidth="1"/>
    <col min="1812" max="1812" width="10.140625" style="1" customWidth="1"/>
    <col min="1813" max="1813" width="22.140625" style="1" customWidth="1"/>
    <col min="1814" max="1814" width="19.5703125" style="1" customWidth="1"/>
    <col min="1815" max="1815" width="21.85546875" style="1" customWidth="1"/>
    <col min="1816" max="1816" width="16.140625" style="1" customWidth="1"/>
    <col min="1817" max="1817" width="24.140625" style="1" customWidth="1"/>
    <col min="1818" max="1818" width="14" style="1" bestFit="1" customWidth="1"/>
    <col min="1819" max="2054" width="8.85546875" style="1"/>
    <col min="2055" max="2055" width="11.28515625" style="1" customWidth="1"/>
    <col min="2056" max="2056" width="19.42578125" style="1" customWidth="1"/>
    <col min="2057" max="2057" width="38.85546875" style="1" customWidth="1"/>
    <col min="2058" max="2058" width="34" style="1" customWidth="1"/>
    <col min="2059" max="2059" width="22.5703125" style="1" customWidth="1"/>
    <col min="2060" max="2060" width="13.5703125" style="1" customWidth="1"/>
    <col min="2061" max="2061" width="14.140625" style="1" customWidth="1"/>
    <col min="2062" max="2062" width="26.5703125" style="1" customWidth="1"/>
    <col min="2063" max="2063" width="12.85546875" style="1" customWidth="1"/>
    <col min="2064" max="2064" width="16.28515625" style="1" customWidth="1"/>
    <col min="2065" max="2065" width="18.42578125" style="1" customWidth="1"/>
    <col min="2066" max="2066" width="20.7109375" style="1" customWidth="1"/>
    <col min="2067" max="2067" width="25.140625" style="1" customWidth="1"/>
    <col min="2068" max="2068" width="10.140625" style="1" customWidth="1"/>
    <col min="2069" max="2069" width="22.140625" style="1" customWidth="1"/>
    <col min="2070" max="2070" width="19.5703125" style="1" customWidth="1"/>
    <col min="2071" max="2071" width="21.85546875" style="1" customWidth="1"/>
    <col min="2072" max="2072" width="16.140625" style="1" customWidth="1"/>
    <col min="2073" max="2073" width="24.140625" style="1" customWidth="1"/>
    <col min="2074" max="2074" width="14" style="1" bestFit="1" customWidth="1"/>
    <col min="2075" max="2310" width="8.85546875" style="1"/>
    <col min="2311" max="2311" width="11.28515625" style="1" customWidth="1"/>
    <col min="2312" max="2312" width="19.42578125" style="1" customWidth="1"/>
    <col min="2313" max="2313" width="38.85546875" style="1" customWidth="1"/>
    <col min="2314" max="2314" width="34" style="1" customWidth="1"/>
    <col min="2315" max="2315" width="22.5703125" style="1" customWidth="1"/>
    <col min="2316" max="2316" width="13.5703125" style="1" customWidth="1"/>
    <col min="2317" max="2317" width="14.140625" style="1" customWidth="1"/>
    <col min="2318" max="2318" width="26.5703125" style="1" customWidth="1"/>
    <col min="2319" max="2319" width="12.85546875" style="1" customWidth="1"/>
    <col min="2320" max="2320" width="16.28515625" style="1" customWidth="1"/>
    <col min="2321" max="2321" width="18.42578125" style="1" customWidth="1"/>
    <col min="2322" max="2322" width="20.7109375" style="1" customWidth="1"/>
    <col min="2323" max="2323" width="25.140625" style="1" customWidth="1"/>
    <col min="2324" max="2324" width="10.140625" style="1" customWidth="1"/>
    <col min="2325" max="2325" width="22.140625" style="1" customWidth="1"/>
    <col min="2326" max="2326" width="19.5703125" style="1" customWidth="1"/>
    <col min="2327" max="2327" width="21.85546875" style="1" customWidth="1"/>
    <col min="2328" max="2328" width="16.140625" style="1" customWidth="1"/>
    <col min="2329" max="2329" width="24.140625" style="1" customWidth="1"/>
    <col min="2330" max="2330" width="14" style="1" bestFit="1" customWidth="1"/>
    <col min="2331" max="2566" width="8.85546875" style="1"/>
    <col min="2567" max="2567" width="11.28515625" style="1" customWidth="1"/>
    <col min="2568" max="2568" width="19.42578125" style="1" customWidth="1"/>
    <col min="2569" max="2569" width="38.85546875" style="1" customWidth="1"/>
    <col min="2570" max="2570" width="34" style="1" customWidth="1"/>
    <col min="2571" max="2571" width="22.5703125" style="1" customWidth="1"/>
    <col min="2572" max="2572" width="13.5703125" style="1" customWidth="1"/>
    <col min="2573" max="2573" width="14.140625" style="1" customWidth="1"/>
    <col min="2574" max="2574" width="26.5703125" style="1" customWidth="1"/>
    <col min="2575" max="2575" width="12.85546875" style="1" customWidth="1"/>
    <col min="2576" max="2576" width="16.28515625" style="1" customWidth="1"/>
    <col min="2577" max="2577" width="18.42578125" style="1" customWidth="1"/>
    <col min="2578" max="2578" width="20.7109375" style="1" customWidth="1"/>
    <col min="2579" max="2579" width="25.140625" style="1" customWidth="1"/>
    <col min="2580" max="2580" width="10.140625" style="1" customWidth="1"/>
    <col min="2581" max="2581" width="22.140625" style="1" customWidth="1"/>
    <col min="2582" max="2582" width="19.5703125" style="1" customWidth="1"/>
    <col min="2583" max="2583" width="21.85546875" style="1" customWidth="1"/>
    <col min="2584" max="2584" width="16.140625" style="1" customWidth="1"/>
    <col min="2585" max="2585" width="24.140625" style="1" customWidth="1"/>
    <col min="2586" max="2586" width="14" style="1" bestFit="1" customWidth="1"/>
    <col min="2587" max="2822" width="8.85546875" style="1"/>
    <col min="2823" max="2823" width="11.28515625" style="1" customWidth="1"/>
    <col min="2824" max="2824" width="19.42578125" style="1" customWidth="1"/>
    <col min="2825" max="2825" width="38.85546875" style="1" customWidth="1"/>
    <col min="2826" max="2826" width="34" style="1" customWidth="1"/>
    <col min="2827" max="2827" width="22.5703125" style="1" customWidth="1"/>
    <col min="2828" max="2828" width="13.5703125" style="1" customWidth="1"/>
    <col min="2829" max="2829" width="14.140625" style="1" customWidth="1"/>
    <col min="2830" max="2830" width="26.5703125" style="1" customWidth="1"/>
    <col min="2831" max="2831" width="12.85546875" style="1" customWidth="1"/>
    <col min="2832" max="2832" width="16.28515625" style="1" customWidth="1"/>
    <col min="2833" max="2833" width="18.42578125" style="1" customWidth="1"/>
    <col min="2834" max="2834" width="20.7109375" style="1" customWidth="1"/>
    <col min="2835" max="2835" width="25.140625" style="1" customWidth="1"/>
    <col min="2836" max="2836" width="10.140625" style="1" customWidth="1"/>
    <col min="2837" max="2837" width="22.140625" style="1" customWidth="1"/>
    <col min="2838" max="2838" width="19.5703125" style="1" customWidth="1"/>
    <col min="2839" max="2839" width="21.85546875" style="1" customWidth="1"/>
    <col min="2840" max="2840" width="16.140625" style="1" customWidth="1"/>
    <col min="2841" max="2841" width="24.140625" style="1" customWidth="1"/>
    <col min="2842" max="2842" width="14" style="1" bestFit="1" customWidth="1"/>
    <col min="2843" max="3078" width="8.85546875" style="1"/>
    <col min="3079" max="3079" width="11.28515625" style="1" customWidth="1"/>
    <col min="3080" max="3080" width="19.42578125" style="1" customWidth="1"/>
    <col min="3081" max="3081" width="38.85546875" style="1" customWidth="1"/>
    <col min="3082" max="3082" width="34" style="1" customWidth="1"/>
    <col min="3083" max="3083" width="22.5703125" style="1" customWidth="1"/>
    <col min="3084" max="3084" width="13.5703125" style="1" customWidth="1"/>
    <col min="3085" max="3085" width="14.140625" style="1" customWidth="1"/>
    <col min="3086" max="3086" width="26.5703125" style="1" customWidth="1"/>
    <col min="3087" max="3087" width="12.85546875" style="1" customWidth="1"/>
    <col min="3088" max="3088" width="16.28515625" style="1" customWidth="1"/>
    <col min="3089" max="3089" width="18.42578125" style="1" customWidth="1"/>
    <col min="3090" max="3090" width="20.7109375" style="1" customWidth="1"/>
    <col min="3091" max="3091" width="25.140625" style="1" customWidth="1"/>
    <col min="3092" max="3092" width="10.140625" style="1" customWidth="1"/>
    <col min="3093" max="3093" width="22.140625" style="1" customWidth="1"/>
    <col min="3094" max="3094" width="19.5703125" style="1" customWidth="1"/>
    <col min="3095" max="3095" width="21.85546875" style="1" customWidth="1"/>
    <col min="3096" max="3096" width="16.140625" style="1" customWidth="1"/>
    <col min="3097" max="3097" width="24.140625" style="1" customWidth="1"/>
    <col min="3098" max="3098" width="14" style="1" bestFit="1" customWidth="1"/>
    <col min="3099" max="3334" width="8.85546875" style="1"/>
    <col min="3335" max="3335" width="11.28515625" style="1" customWidth="1"/>
    <col min="3336" max="3336" width="19.42578125" style="1" customWidth="1"/>
    <col min="3337" max="3337" width="38.85546875" style="1" customWidth="1"/>
    <col min="3338" max="3338" width="34" style="1" customWidth="1"/>
    <col min="3339" max="3339" width="22.5703125" style="1" customWidth="1"/>
    <col min="3340" max="3340" width="13.5703125" style="1" customWidth="1"/>
    <col min="3341" max="3341" width="14.140625" style="1" customWidth="1"/>
    <col min="3342" max="3342" width="26.5703125" style="1" customWidth="1"/>
    <col min="3343" max="3343" width="12.85546875" style="1" customWidth="1"/>
    <col min="3344" max="3344" width="16.28515625" style="1" customWidth="1"/>
    <col min="3345" max="3345" width="18.42578125" style="1" customWidth="1"/>
    <col min="3346" max="3346" width="20.7109375" style="1" customWidth="1"/>
    <col min="3347" max="3347" width="25.140625" style="1" customWidth="1"/>
    <col min="3348" max="3348" width="10.140625" style="1" customWidth="1"/>
    <col min="3349" max="3349" width="22.140625" style="1" customWidth="1"/>
    <col min="3350" max="3350" width="19.5703125" style="1" customWidth="1"/>
    <col min="3351" max="3351" width="21.85546875" style="1" customWidth="1"/>
    <col min="3352" max="3352" width="16.140625" style="1" customWidth="1"/>
    <col min="3353" max="3353" width="24.140625" style="1" customWidth="1"/>
    <col min="3354" max="3354" width="14" style="1" bestFit="1" customWidth="1"/>
    <col min="3355" max="3590" width="8.85546875" style="1"/>
    <col min="3591" max="3591" width="11.28515625" style="1" customWidth="1"/>
    <col min="3592" max="3592" width="19.42578125" style="1" customWidth="1"/>
    <col min="3593" max="3593" width="38.85546875" style="1" customWidth="1"/>
    <col min="3594" max="3594" width="34" style="1" customWidth="1"/>
    <col min="3595" max="3595" width="22.5703125" style="1" customWidth="1"/>
    <col min="3596" max="3596" width="13.5703125" style="1" customWidth="1"/>
    <col min="3597" max="3597" width="14.140625" style="1" customWidth="1"/>
    <col min="3598" max="3598" width="26.5703125" style="1" customWidth="1"/>
    <col min="3599" max="3599" width="12.85546875" style="1" customWidth="1"/>
    <col min="3600" max="3600" width="16.28515625" style="1" customWidth="1"/>
    <col min="3601" max="3601" width="18.42578125" style="1" customWidth="1"/>
    <col min="3602" max="3602" width="20.7109375" style="1" customWidth="1"/>
    <col min="3603" max="3603" width="25.140625" style="1" customWidth="1"/>
    <col min="3604" max="3604" width="10.140625" style="1" customWidth="1"/>
    <col min="3605" max="3605" width="22.140625" style="1" customWidth="1"/>
    <col min="3606" max="3606" width="19.5703125" style="1" customWidth="1"/>
    <col min="3607" max="3607" width="21.85546875" style="1" customWidth="1"/>
    <col min="3608" max="3608" width="16.140625" style="1" customWidth="1"/>
    <col min="3609" max="3609" width="24.140625" style="1" customWidth="1"/>
    <col min="3610" max="3610" width="14" style="1" bestFit="1" customWidth="1"/>
    <col min="3611" max="3846" width="8.85546875" style="1"/>
    <col min="3847" max="3847" width="11.28515625" style="1" customWidth="1"/>
    <col min="3848" max="3848" width="19.42578125" style="1" customWidth="1"/>
    <col min="3849" max="3849" width="38.85546875" style="1" customWidth="1"/>
    <col min="3850" max="3850" width="34" style="1" customWidth="1"/>
    <col min="3851" max="3851" width="22.5703125" style="1" customWidth="1"/>
    <col min="3852" max="3852" width="13.5703125" style="1" customWidth="1"/>
    <col min="3853" max="3853" width="14.140625" style="1" customWidth="1"/>
    <col min="3854" max="3854" width="26.5703125" style="1" customWidth="1"/>
    <col min="3855" max="3855" width="12.85546875" style="1" customWidth="1"/>
    <col min="3856" max="3856" width="16.28515625" style="1" customWidth="1"/>
    <col min="3857" max="3857" width="18.42578125" style="1" customWidth="1"/>
    <col min="3858" max="3858" width="20.7109375" style="1" customWidth="1"/>
    <col min="3859" max="3859" width="25.140625" style="1" customWidth="1"/>
    <col min="3860" max="3860" width="10.140625" style="1" customWidth="1"/>
    <col min="3861" max="3861" width="22.140625" style="1" customWidth="1"/>
    <col min="3862" max="3862" width="19.5703125" style="1" customWidth="1"/>
    <col min="3863" max="3863" width="21.85546875" style="1" customWidth="1"/>
    <col min="3864" max="3864" width="16.140625" style="1" customWidth="1"/>
    <col min="3865" max="3865" width="24.140625" style="1" customWidth="1"/>
    <col min="3866" max="3866" width="14" style="1" bestFit="1" customWidth="1"/>
    <col min="3867" max="4102" width="8.85546875" style="1"/>
    <col min="4103" max="4103" width="11.28515625" style="1" customWidth="1"/>
    <col min="4104" max="4104" width="19.42578125" style="1" customWidth="1"/>
    <col min="4105" max="4105" width="38.85546875" style="1" customWidth="1"/>
    <col min="4106" max="4106" width="34" style="1" customWidth="1"/>
    <col min="4107" max="4107" width="22.5703125" style="1" customWidth="1"/>
    <col min="4108" max="4108" width="13.5703125" style="1" customWidth="1"/>
    <col min="4109" max="4109" width="14.140625" style="1" customWidth="1"/>
    <col min="4110" max="4110" width="26.5703125" style="1" customWidth="1"/>
    <col min="4111" max="4111" width="12.85546875" style="1" customWidth="1"/>
    <col min="4112" max="4112" width="16.28515625" style="1" customWidth="1"/>
    <col min="4113" max="4113" width="18.42578125" style="1" customWidth="1"/>
    <col min="4114" max="4114" width="20.7109375" style="1" customWidth="1"/>
    <col min="4115" max="4115" width="25.140625" style="1" customWidth="1"/>
    <col min="4116" max="4116" width="10.140625" style="1" customWidth="1"/>
    <col min="4117" max="4117" width="22.140625" style="1" customWidth="1"/>
    <col min="4118" max="4118" width="19.5703125" style="1" customWidth="1"/>
    <col min="4119" max="4119" width="21.85546875" style="1" customWidth="1"/>
    <col min="4120" max="4120" width="16.140625" style="1" customWidth="1"/>
    <col min="4121" max="4121" width="24.140625" style="1" customWidth="1"/>
    <col min="4122" max="4122" width="14" style="1" bestFit="1" customWidth="1"/>
    <col min="4123" max="4358" width="8.85546875" style="1"/>
    <col min="4359" max="4359" width="11.28515625" style="1" customWidth="1"/>
    <col min="4360" max="4360" width="19.42578125" style="1" customWidth="1"/>
    <col min="4361" max="4361" width="38.85546875" style="1" customWidth="1"/>
    <col min="4362" max="4362" width="34" style="1" customWidth="1"/>
    <col min="4363" max="4363" width="22.5703125" style="1" customWidth="1"/>
    <col min="4364" max="4364" width="13.5703125" style="1" customWidth="1"/>
    <col min="4365" max="4365" width="14.140625" style="1" customWidth="1"/>
    <col min="4366" max="4366" width="26.5703125" style="1" customWidth="1"/>
    <col min="4367" max="4367" width="12.85546875" style="1" customWidth="1"/>
    <col min="4368" max="4368" width="16.28515625" style="1" customWidth="1"/>
    <col min="4369" max="4369" width="18.42578125" style="1" customWidth="1"/>
    <col min="4370" max="4370" width="20.7109375" style="1" customWidth="1"/>
    <col min="4371" max="4371" width="25.140625" style="1" customWidth="1"/>
    <col min="4372" max="4372" width="10.140625" style="1" customWidth="1"/>
    <col min="4373" max="4373" width="22.140625" style="1" customWidth="1"/>
    <col min="4374" max="4374" width="19.5703125" style="1" customWidth="1"/>
    <col min="4375" max="4375" width="21.85546875" style="1" customWidth="1"/>
    <col min="4376" max="4376" width="16.140625" style="1" customWidth="1"/>
    <col min="4377" max="4377" width="24.140625" style="1" customWidth="1"/>
    <col min="4378" max="4378" width="14" style="1" bestFit="1" customWidth="1"/>
    <col min="4379" max="4614" width="8.85546875" style="1"/>
    <col min="4615" max="4615" width="11.28515625" style="1" customWidth="1"/>
    <col min="4616" max="4616" width="19.42578125" style="1" customWidth="1"/>
    <col min="4617" max="4617" width="38.85546875" style="1" customWidth="1"/>
    <col min="4618" max="4618" width="34" style="1" customWidth="1"/>
    <col min="4619" max="4619" width="22.5703125" style="1" customWidth="1"/>
    <col min="4620" max="4620" width="13.5703125" style="1" customWidth="1"/>
    <col min="4621" max="4621" width="14.140625" style="1" customWidth="1"/>
    <col min="4622" max="4622" width="26.5703125" style="1" customWidth="1"/>
    <col min="4623" max="4623" width="12.85546875" style="1" customWidth="1"/>
    <col min="4624" max="4624" width="16.28515625" style="1" customWidth="1"/>
    <col min="4625" max="4625" width="18.42578125" style="1" customWidth="1"/>
    <col min="4626" max="4626" width="20.7109375" style="1" customWidth="1"/>
    <col min="4627" max="4627" width="25.140625" style="1" customWidth="1"/>
    <col min="4628" max="4628" width="10.140625" style="1" customWidth="1"/>
    <col min="4629" max="4629" width="22.140625" style="1" customWidth="1"/>
    <col min="4630" max="4630" width="19.5703125" style="1" customWidth="1"/>
    <col min="4631" max="4631" width="21.85546875" style="1" customWidth="1"/>
    <col min="4632" max="4632" width="16.140625" style="1" customWidth="1"/>
    <col min="4633" max="4633" width="24.140625" style="1" customWidth="1"/>
    <col min="4634" max="4634" width="14" style="1" bestFit="1" customWidth="1"/>
    <col min="4635" max="4870" width="8.85546875" style="1"/>
    <col min="4871" max="4871" width="11.28515625" style="1" customWidth="1"/>
    <col min="4872" max="4872" width="19.42578125" style="1" customWidth="1"/>
    <col min="4873" max="4873" width="38.85546875" style="1" customWidth="1"/>
    <col min="4874" max="4874" width="34" style="1" customWidth="1"/>
    <col min="4875" max="4875" width="22.5703125" style="1" customWidth="1"/>
    <col min="4876" max="4876" width="13.5703125" style="1" customWidth="1"/>
    <col min="4877" max="4877" width="14.140625" style="1" customWidth="1"/>
    <col min="4878" max="4878" width="26.5703125" style="1" customWidth="1"/>
    <col min="4879" max="4879" width="12.85546875" style="1" customWidth="1"/>
    <col min="4880" max="4880" width="16.28515625" style="1" customWidth="1"/>
    <col min="4881" max="4881" width="18.42578125" style="1" customWidth="1"/>
    <col min="4882" max="4882" width="20.7109375" style="1" customWidth="1"/>
    <col min="4883" max="4883" width="25.140625" style="1" customWidth="1"/>
    <col min="4884" max="4884" width="10.140625" style="1" customWidth="1"/>
    <col min="4885" max="4885" width="22.140625" style="1" customWidth="1"/>
    <col min="4886" max="4886" width="19.5703125" style="1" customWidth="1"/>
    <col min="4887" max="4887" width="21.85546875" style="1" customWidth="1"/>
    <col min="4888" max="4888" width="16.140625" style="1" customWidth="1"/>
    <col min="4889" max="4889" width="24.140625" style="1" customWidth="1"/>
    <col min="4890" max="4890" width="14" style="1" bestFit="1" customWidth="1"/>
    <col min="4891" max="5126" width="8.85546875" style="1"/>
    <col min="5127" max="5127" width="11.28515625" style="1" customWidth="1"/>
    <col min="5128" max="5128" width="19.42578125" style="1" customWidth="1"/>
    <col min="5129" max="5129" width="38.85546875" style="1" customWidth="1"/>
    <col min="5130" max="5130" width="34" style="1" customWidth="1"/>
    <col min="5131" max="5131" width="22.5703125" style="1" customWidth="1"/>
    <col min="5132" max="5132" width="13.5703125" style="1" customWidth="1"/>
    <col min="5133" max="5133" width="14.140625" style="1" customWidth="1"/>
    <col min="5134" max="5134" width="26.5703125" style="1" customWidth="1"/>
    <col min="5135" max="5135" width="12.85546875" style="1" customWidth="1"/>
    <col min="5136" max="5136" width="16.28515625" style="1" customWidth="1"/>
    <col min="5137" max="5137" width="18.42578125" style="1" customWidth="1"/>
    <col min="5138" max="5138" width="20.7109375" style="1" customWidth="1"/>
    <col min="5139" max="5139" width="25.140625" style="1" customWidth="1"/>
    <col min="5140" max="5140" width="10.140625" style="1" customWidth="1"/>
    <col min="5141" max="5141" width="22.140625" style="1" customWidth="1"/>
    <col min="5142" max="5142" width="19.5703125" style="1" customWidth="1"/>
    <col min="5143" max="5143" width="21.85546875" style="1" customWidth="1"/>
    <col min="5144" max="5144" width="16.140625" style="1" customWidth="1"/>
    <col min="5145" max="5145" width="24.140625" style="1" customWidth="1"/>
    <col min="5146" max="5146" width="14" style="1" bestFit="1" customWidth="1"/>
    <col min="5147" max="5382" width="8.85546875" style="1"/>
    <col min="5383" max="5383" width="11.28515625" style="1" customWidth="1"/>
    <col min="5384" max="5384" width="19.42578125" style="1" customWidth="1"/>
    <col min="5385" max="5385" width="38.85546875" style="1" customWidth="1"/>
    <col min="5386" max="5386" width="34" style="1" customWidth="1"/>
    <col min="5387" max="5387" width="22.5703125" style="1" customWidth="1"/>
    <col min="5388" max="5388" width="13.5703125" style="1" customWidth="1"/>
    <col min="5389" max="5389" width="14.140625" style="1" customWidth="1"/>
    <col min="5390" max="5390" width="26.5703125" style="1" customWidth="1"/>
    <col min="5391" max="5391" width="12.85546875" style="1" customWidth="1"/>
    <col min="5392" max="5392" width="16.28515625" style="1" customWidth="1"/>
    <col min="5393" max="5393" width="18.42578125" style="1" customWidth="1"/>
    <col min="5394" max="5394" width="20.7109375" style="1" customWidth="1"/>
    <col min="5395" max="5395" width="25.140625" style="1" customWidth="1"/>
    <col min="5396" max="5396" width="10.140625" style="1" customWidth="1"/>
    <col min="5397" max="5397" width="22.140625" style="1" customWidth="1"/>
    <col min="5398" max="5398" width="19.5703125" style="1" customWidth="1"/>
    <col min="5399" max="5399" width="21.85546875" style="1" customWidth="1"/>
    <col min="5400" max="5400" width="16.140625" style="1" customWidth="1"/>
    <col min="5401" max="5401" width="24.140625" style="1" customWidth="1"/>
    <col min="5402" max="5402" width="14" style="1" bestFit="1" customWidth="1"/>
    <col min="5403" max="5638" width="8.85546875" style="1"/>
    <col min="5639" max="5639" width="11.28515625" style="1" customWidth="1"/>
    <col min="5640" max="5640" width="19.42578125" style="1" customWidth="1"/>
    <col min="5641" max="5641" width="38.85546875" style="1" customWidth="1"/>
    <col min="5642" max="5642" width="34" style="1" customWidth="1"/>
    <col min="5643" max="5643" width="22.5703125" style="1" customWidth="1"/>
    <col min="5644" max="5644" width="13.5703125" style="1" customWidth="1"/>
    <col min="5645" max="5645" width="14.140625" style="1" customWidth="1"/>
    <col min="5646" max="5646" width="26.5703125" style="1" customWidth="1"/>
    <col min="5647" max="5647" width="12.85546875" style="1" customWidth="1"/>
    <col min="5648" max="5648" width="16.28515625" style="1" customWidth="1"/>
    <col min="5649" max="5649" width="18.42578125" style="1" customWidth="1"/>
    <col min="5650" max="5650" width="20.7109375" style="1" customWidth="1"/>
    <col min="5651" max="5651" width="25.140625" style="1" customWidth="1"/>
    <col min="5652" max="5652" width="10.140625" style="1" customWidth="1"/>
    <col min="5653" max="5653" width="22.140625" style="1" customWidth="1"/>
    <col min="5654" max="5654" width="19.5703125" style="1" customWidth="1"/>
    <col min="5655" max="5655" width="21.85546875" style="1" customWidth="1"/>
    <col min="5656" max="5656" width="16.140625" style="1" customWidth="1"/>
    <col min="5657" max="5657" width="24.140625" style="1" customWidth="1"/>
    <col min="5658" max="5658" width="14" style="1" bestFit="1" customWidth="1"/>
    <col min="5659" max="5894" width="8.85546875" style="1"/>
    <col min="5895" max="5895" width="11.28515625" style="1" customWidth="1"/>
    <col min="5896" max="5896" width="19.42578125" style="1" customWidth="1"/>
    <col min="5897" max="5897" width="38.85546875" style="1" customWidth="1"/>
    <col min="5898" max="5898" width="34" style="1" customWidth="1"/>
    <col min="5899" max="5899" width="22.5703125" style="1" customWidth="1"/>
    <col min="5900" max="5900" width="13.5703125" style="1" customWidth="1"/>
    <col min="5901" max="5901" width="14.140625" style="1" customWidth="1"/>
    <col min="5902" max="5902" width="26.5703125" style="1" customWidth="1"/>
    <col min="5903" max="5903" width="12.85546875" style="1" customWidth="1"/>
    <col min="5904" max="5904" width="16.28515625" style="1" customWidth="1"/>
    <col min="5905" max="5905" width="18.42578125" style="1" customWidth="1"/>
    <col min="5906" max="5906" width="20.7109375" style="1" customWidth="1"/>
    <col min="5907" max="5907" width="25.140625" style="1" customWidth="1"/>
    <col min="5908" max="5908" width="10.140625" style="1" customWidth="1"/>
    <col min="5909" max="5909" width="22.140625" style="1" customWidth="1"/>
    <col min="5910" max="5910" width="19.5703125" style="1" customWidth="1"/>
    <col min="5911" max="5911" width="21.85546875" style="1" customWidth="1"/>
    <col min="5912" max="5912" width="16.140625" style="1" customWidth="1"/>
    <col min="5913" max="5913" width="24.140625" style="1" customWidth="1"/>
    <col min="5914" max="5914" width="14" style="1" bestFit="1" customWidth="1"/>
    <col min="5915" max="6150" width="8.85546875" style="1"/>
    <col min="6151" max="6151" width="11.28515625" style="1" customWidth="1"/>
    <col min="6152" max="6152" width="19.42578125" style="1" customWidth="1"/>
    <col min="6153" max="6153" width="38.85546875" style="1" customWidth="1"/>
    <col min="6154" max="6154" width="34" style="1" customWidth="1"/>
    <col min="6155" max="6155" width="22.5703125" style="1" customWidth="1"/>
    <col min="6156" max="6156" width="13.5703125" style="1" customWidth="1"/>
    <col min="6157" max="6157" width="14.140625" style="1" customWidth="1"/>
    <col min="6158" max="6158" width="26.5703125" style="1" customWidth="1"/>
    <col min="6159" max="6159" width="12.85546875" style="1" customWidth="1"/>
    <col min="6160" max="6160" width="16.28515625" style="1" customWidth="1"/>
    <col min="6161" max="6161" width="18.42578125" style="1" customWidth="1"/>
    <col min="6162" max="6162" width="20.7109375" style="1" customWidth="1"/>
    <col min="6163" max="6163" width="25.140625" style="1" customWidth="1"/>
    <col min="6164" max="6164" width="10.140625" style="1" customWidth="1"/>
    <col min="6165" max="6165" width="22.140625" style="1" customWidth="1"/>
    <col min="6166" max="6166" width="19.5703125" style="1" customWidth="1"/>
    <col min="6167" max="6167" width="21.85546875" style="1" customWidth="1"/>
    <col min="6168" max="6168" width="16.140625" style="1" customWidth="1"/>
    <col min="6169" max="6169" width="24.140625" style="1" customWidth="1"/>
    <col min="6170" max="6170" width="14" style="1" bestFit="1" customWidth="1"/>
    <col min="6171" max="6406" width="8.85546875" style="1"/>
    <col min="6407" max="6407" width="11.28515625" style="1" customWidth="1"/>
    <col min="6408" max="6408" width="19.42578125" style="1" customWidth="1"/>
    <col min="6409" max="6409" width="38.85546875" style="1" customWidth="1"/>
    <col min="6410" max="6410" width="34" style="1" customWidth="1"/>
    <col min="6411" max="6411" width="22.5703125" style="1" customWidth="1"/>
    <col min="6412" max="6412" width="13.5703125" style="1" customWidth="1"/>
    <col min="6413" max="6413" width="14.140625" style="1" customWidth="1"/>
    <col min="6414" max="6414" width="26.5703125" style="1" customWidth="1"/>
    <col min="6415" max="6415" width="12.85546875" style="1" customWidth="1"/>
    <col min="6416" max="6416" width="16.28515625" style="1" customWidth="1"/>
    <col min="6417" max="6417" width="18.42578125" style="1" customWidth="1"/>
    <col min="6418" max="6418" width="20.7109375" style="1" customWidth="1"/>
    <col min="6419" max="6419" width="25.140625" style="1" customWidth="1"/>
    <col min="6420" max="6420" width="10.140625" style="1" customWidth="1"/>
    <col min="6421" max="6421" width="22.140625" style="1" customWidth="1"/>
    <col min="6422" max="6422" width="19.5703125" style="1" customWidth="1"/>
    <col min="6423" max="6423" width="21.85546875" style="1" customWidth="1"/>
    <col min="6424" max="6424" width="16.140625" style="1" customWidth="1"/>
    <col min="6425" max="6425" width="24.140625" style="1" customWidth="1"/>
    <col min="6426" max="6426" width="14" style="1" bestFit="1" customWidth="1"/>
    <col min="6427" max="6662" width="8.85546875" style="1"/>
    <col min="6663" max="6663" width="11.28515625" style="1" customWidth="1"/>
    <col min="6664" max="6664" width="19.42578125" style="1" customWidth="1"/>
    <col min="6665" max="6665" width="38.85546875" style="1" customWidth="1"/>
    <col min="6666" max="6666" width="34" style="1" customWidth="1"/>
    <col min="6667" max="6667" width="22.5703125" style="1" customWidth="1"/>
    <col min="6668" max="6668" width="13.5703125" style="1" customWidth="1"/>
    <col min="6669" max="6669" width="14.140625" style="1" customWidth="1"/>
    <col min="6670" max="6670" width="26.5703125" style="1" customWidth="1"/>
    <col min="6671" max="6671" width="12.85546875" style="1" customWidth="1"/>
    <col min="6672" max="6672" width="16.28515625" style="1" customWidth="1"/>
    <col min="6673" max="6673" width="18.42578125" style="1" customWidth="1"/>
    <col min="6674" max="6674" width="20.7109375" style="1" customWidth="1"/>
    <col min="6675" max="6675" width="25.140625" style="1" customWidth="1"/>
    <col min="6676" max="6676" width="10.140625" style="1" customWidth="1"/>
    <col min="6677" max="6677" width="22.140625" style="1" customWidth="1"/>
    <col min="6678" max="6678" width="19.5703125" style="1" customWidth="1"/>
    <col min="6679" max="6679" width="21.85546875" style="1" customWidth="1"/>
    <col min="6680" max="6680" width="16.140625" style="1" customWidth="1"/>
    <col min="6681" max="6681" width="24.140625" style="1" customWidth="1"/>
    <col min="6682" max="6682" width="14" style="1" bestFit="1" customWidth="1"/>
    <col min="6683" max="6918" width="8.85546875" style="1"/>
    <col min="6919" max="6919" width="11.28515625" style="1" customWidth="1"/>
    <col min="6920" max="6920" width="19.42578125" style="1" customWidth="1"/>
    <col min="6921" max="6921" width="38.85546875" style="1" customWidth="1"/>
    <col min="6922" max="6922" width="34" style="1" customWidth="1"/>
    <col min="6923" max="6923" width="22.5703125" style="1" customWidth="1"/>
    <col min="6924" max="6924" width="13.5703125" style="1" customWidth="1"/>
    <col min="6925" max="6925" width="14.140625" style="1" customWidth="1"/>
    <col min="6926" max="6926" width="26.5703125" style="1" customWidth="1"/>
    <col min="6927" max="6927" width="12.85546875" style="1" customWidth="1"/>
    <col min="6928" max="6928" width="16.28515625" style="1" customWidth="1"/>
    <col min="6929" max="6929" width="18.42578125" style="1" customWidth="1"/>
    <col min="6930" max="6930" width="20.7109375" style="1" customWidth="1"/>
    <col min="6931" max="6931" width="25.140625" style="1" customWidth="1"/>
    <col min="6932" max="6932" width="10.140625" style="1" customWidth="1"/>
    <col min="6933" max="6933" width="22.140625" style="1" customWidth="1"/>
    <col min="6934" max="6934" width="19.5703125" style="1" customWidth="1"/>
    <col min="6935" max="6935" width="21.85546875" style="1" customWidth="1"/>
    <col min="6936" max="6936" width="16.140625" style="1" customWidth="1"/>
    <col min="6937" max="6937" width="24.140625" style="1" customWidth="1"/>
    <col min="6938" max="6938" width="14" style="1" bestFit="1" customWidth="1"/>
    <col min="6939" max="7174" width="8.85546875" style="1"/>
    <col min="7175" max="7175" width="11.28515625" style="1" customWidth="1"/>
    <col min="7176" max="7176" width="19.42578125" style="1" customWidth="1"/>
    <col min="7177" max="7177" width="38.85546875" style="1" customWidth="1"/>
    <col min="7178" max="7178" width="34" style="1" customWidth="1"/>
    <col min="7179" max="7179" width="22.5703125" style="1" customWidth="1"/>
    <col min="7180" max="7180" width="13.5703125" style="1" customWidth="1"/>
    <col min="7181" max="7181" width="14.140625" style="1" customWidth="1"/>
    <col min="7182" max="7182" width="26.5703125" style="1" customWidth="1"/>
    <col min="7183" max="7183" width="12.85546875" style="1" customWidth="1"/>
    <col min="7184" max="7184" width="16.28515625" style="1" customWidth="1"/>
    <col min="7185" max="7185" width="18.42578125" style="1" customWidth="1"/>
    <col min="7186" max="7186" width="20.7109375" style="1" customWidth="1"/>
    <col min="7187" max="7187" width="25.140625" style="1" customWidth="1"/>
    <col min="7188" max="7188" width="10.140625" style="1" customWidth="1"/>
    <col min="7189" max="7189" width="22.140625" style="1" customWidth="1"/>
    <col min="7190" max="7190" width="19.5703125" style="1" customWidth="1"/>
    <col min="7191" max="7191" width="21.85546875" style="1" customWidth="1"/>
    <col min="7192" max="7192" width="16.140625" style="1" customWidth="1"/>
    <col min="7193" max="7193" width="24.140625" style="1" customWidth="1"/>
    <col min="7194" max="7194" width="14" style="1" bestFit="1" customWidth="1"/>
    <col min="7195" max="7430" width="8.85546875" style="1"/>
    <col min="7431" max="7431" width="11.28515625" style="1" customWidth="1"/>
    <col min="7432" max="7432" width="19.42578125" style="1" customWidth="1"/>
    <col min="7433" max="7433" width="38.85546875" style="1" customWidth="1"/>
    <col min="7434" max="7434" width="34" style="1" customWidth="1"/>
    <col min="7435" max="7435" width="22.5703125" style="1" customWidth="1"/>
    <col min="7436" max="7436" width="13.5703125" style="1" customWidth="1"/>
    <col min="7437" max="7437" width="14.140625" style="1" customWidth="1"/>
    <col min="7438" max="7438" width="26.5703125" style="1" customWidth="1"/>
    <col min="7439" max="7439" width="12.85546875" style="1" customWidth="1"/>
    <col min="7440" max="7440" width="16.28515625" style="1" customWidth="1"/>
    <col min="7441" max="7441" width="18.42578125" style="1" customWidth="1"/>
    <col min="7442" max="7442" width="20.7109375" style="1" customWidth="1"/>
    <col min="7443" max="7443" width="25.140625" style="1" customWidth="1"/>
    <col min="7444" max="7444" width="10.140625" style="1" customWidth="1"/>
    <col min="7445" max="7445" width="22.140625" style="1" customWidth="1"/>
    <col min="7446" max="7446" width="19.5703125" style="1" customWidth="1"/>
    <col min="7447" max="7447" width="21.85546875" style="1" customWidth="1"/>
    <col min="7448" max="7448" width="16.140625" style="1" customWidth="1"/>
    <col min="7449" max="7449" width="24.140625" style="1" customWidth="1"/>
    <col min="7450" max="7450" width="14" style="1" bestFit="1" customWidth="1"/>
    <col min="7451" max="7686" width="8.85546875" style="1"/>
    <col min="7687" max="7687" width="11.28515625" style="1" customWidth="1"/>
    <col min="7688" max="7688" width="19.42578125" style="1" customWidth="1"/>
    <col min="7689" max="7689" width="38.85546875" style="1" customWidth="1"/>
    <col min="7690" max="7690" width="34" style="1" customWidth="1"/>
    <col min="7691" max="7691" width="22.5703125" style="1" customWidth="1"/>
    <col min="7692" max="7692" width="13.5703125" style="1" customWidth="1"/>
    <col min="7693" max="7693" width="14.140625" style="1" customWidth="1"/>
    <col min="7694" max="7694" width="26.5703125" style="1" customWidth="1"/>
    <col min="7695" max="7695" width="12.85546875" style="1" customWidth="1"/>
    <col min="7696" max="7696" width="16.28515625" style="1" customWidth="1"/>
    <col min="7697" max="7697" width="18.42578125" style="1" customWidth="1"/>
    <col min="7698" max="7698" width="20.7109375" style="1" customWidth="1"/>
    <col min="7699" max="7699" width="25.140625" style="1" customWidth="1"/>
    <col min="7700" max="7700" width="10.140625" style="1" customWidth="1"/>
    <col min="7701" max="7701" width="22.140625" style="1" customWidth="1"/>
    <col min="7702" max="7702" width="19.5703125" style="1" customWidth="1"/>
    <col min="7703" max="7703" width="21.85546875" style="1" customWidth="1"/>
    <col min="7704" max="7704" width="16.140625" style="1" customWidth="1"/>
    <col min="7705" max="7705" width="24.140625" style="1" customWidth="1"/>
    <col min="7706" max="7706" width="14" style="1" bestFit="1" customWidth="1"/>
    <col min="7707" max="7942" width="8.85546875" style="1"/>
    <col min="7943" max="7943" width="11.28515625" style="1" customWidth="1"/>
    <col min="7944" max="7944" width="19.42578125" style="1" customWidth="1"/>
    <col min="7945" max="7945" width="38.85546875" style="1" customWidth="1"/>
    <col min="7946" max="7946" width="34" style="1" customWidth="1"/>
    <col min="7947" max="7947" width="22.5703125" style="1" customWidth="1"/>
    <col min="7948" max="7948" width="13.5703125" style="1" customWidth="1"/>
    <col min="7949" max="7949" width="14.140625" style="1" customWidth="1"/>
    <col min="7950" max="7950" width="26.5703125" style="1" customWidth="1"/>
    <col min="7951" max="7951" width="12.85546875" style="1" customWidth="1"/>
    <col min="7952" max="7952" width="16.28515625" style="1" customWidth="1"/>
    <col min="7953" max="7953" width="18.42578125" style="1" customWidth="1"/>
    <col min="7954" max="7954" width="20.7109375" style="1" customWidth="1"/>
    <col min="7955" max="7955" width="25.140625" style="1" customWidth="1"/>
    <col min="7956" max="7956" width="10.140625" style="1" customWidth="1"/>
    <col min="7957" max="7957" width="22.140625" style="1" customWidth="1"/>
    <col min="7958" max="7958" width="19.5703125" style="1" customWidth="1"/>
    <col min="7959" max="7959" width="21.85546875" style="1" customWidth="1"/>
    <col min="7960" max="7960" width="16.140625" style="1" customWidth="1"/>
    <col min="7961" max="7961" width="24.140625" style="1" customWidth="1"/>
    <col min="7962" max="7962" width="14" style="1" bestFit="1" customWidth="1"/>
    <col min="7963" max="8198" width="8.85546875" style="1"/>
    <col min="8199" max="8199" width="11.28515625" style="1" customWidth="1"/>
    <col min="8200" max="8200" width="19.42578125" style="1" customWidth="1"/>
    <col min="8201" max="8201" width="38.85546875" style="1" customWidth="1"/>
    <col min="8202" max="8202" width="34" style="1" customWidth="1"/>
    <col min="8203" max="8203" width="22.5703125" style="1" customWidth="1"/>
    <col min="8204" max="8204" width="13.5703125" style="1" customWidth="1"/>
    <col min="8205" max="8205" width="14.140625" style="1" customWidth="1"/>
    <col min="8206" max="8206" width="26.5703125" style="1" customWidth="1"/>
    <col min="8207" max="8207" width="12.85546875" style="1" customWidth="1"/>
    <col min="8208" max="8208" width="16.28515625" style="1" customWidth="1"/>
    <col min="8209" max="8209" width="18.42578125" style="1" customWidth="1"/>
    <col min="8210" max="8210" width="20.7109375" style="1" customWidth="1"/>
    <col min="8211" max="8211" width="25.140625" style="1" customWidth="1"/>
    <col min="8212" max="8212" width="10.140625" style="1" customWidth="1"/>
    <col min="8213" max="8213" width="22.140625" style="1" customWidth="1"/>
    <col min="8214" max="8214" width="19.5703125" style="1" customWidth="1"/>
    <col min="8215" max="8215" width="21.85546875" style="1" customWidth="1"/>
    <col min="8216" max="8216" width="16.140625" style="1" customWidth="1"/>
    <col min="8217" max="8217" width="24.140625" style="1" customWidth="1"/>
    <col min="8218" max="8218" width="14" style="1" bestFit="1" customWidth="1"/>
    <col min="8219" max="8454" width="8.85546875" style="1"/>
    <col min="8455" max="8455" width="11.28515625" style="1" customWidth="1"/>
    <col min="8456" max="8456" width="19.42578125" style="1" customWidth="1"/>
    <col min="8457" max="8457" width="38.85546875" style="1" customWidth="1"/>
    <col min="8458" max="8458" width="34" style="1" customWidth="1"/>
    <col min="8459" max="8459" width="22.5703125" style="1" customWidth="1"/>
    <col min="8460" max="8460" width="13.5703125" style="1" customWidth="1"/>
    <col min="8461" max="8461" width="14.140625" style="1" customWidth="1"/>
    <col min="8462" max="8462" width="26.5703125" style="1" customWidth="1"/>
    <col min="8463" max="8463" width="12.85546875" style="1" customWidth="1"/>
    <col min="8464" max="8464" width="16.28515625" style="1" customWidth="1"/>
    <col min="8465" max="8465" width="18.42578125" style="1" customWidth="1"/>
    <col min="8466" max="8466" width="20.7109375" style="1" customWidth="1"/>
    <col min="8467" max="8467" width="25.140625" style="1" customWidth="1"/>
    <col min="8468" max="8468" width="10.140625" style="1" customWidth="1"/>
    <col min="8469" max="8469" width="22.140625" style="1" customWidth="1"/>
    <col min="8470" max="8470" width="19.5703125" style="1" customWidth="1"/>
    <col min="8471" max="8471" width="21.85546875" style="1" customWidth="1"/>
    <col min="8472" max="8472" width="16.140625" style="1" customWidth="1"/>
    <col min="8473" max="8473" width="24.140625" style="1" customWidth="1"/>
    <col min="8474" max="8474" width="14" style="1" bestFit="1" customWidth="1"/>
    <col min="8475" max="8710" width="8.85546875" style="1"/>
    <col min="8711" max="8711" width="11.28515625" style="1" customWidth="1"/>
    <col min="8712" max="8712" width="19.42578125" style="1" customWidth="1"/>
    <col min="8713" max="8713" width="38.85546875" style="1" customWidth="1"/>
    <col min="8714" max="8714" width="34" style="1" customWidth="1"/>
    <col min="8715" max="8715" width="22.5703125" style="1" customWidth="1"/>
    <col min="8716" max="8716" width="13.5703125" style="1" customWidth="1"/>
    <col min="8717" max="8717" width="14.140625" style="1" customWidth="1"/>
    <col min="8718" max="8718" width="26.5703125" style="1" customWidth="1"/>
    <col min="8719" max="8719" width="12.85546875" style="1" customWidth="1"/>
    <col min="8720" max="8720" width="16.28515625" style="1" customWidth="1"/>
    <col min="8721" max="8721" width="18.42578125" style="1" customWidth="1"/>
    <col min="8722" max="8722" width="20.7109375" style="1" customWidth="1"/>
    <col min="8723" max="8723" width="25.140625" style="1" customWidth="1"/>
    <col min="8724" max="8724" width="10.140625" style="1" customWidth="1"/>
    <col min="8725" max="8725" width="22.140625" style="1" customWidth="1"/>
    <col min="8726" max="8726" width="19.5703125" style="1" customWidth="1"/>
    <col min="8727" max="8727" width="21.85546875" style="1" customWidth="1"/>
    <col min="8728" max="8728" width="16.140625" style="1" customWidth="1"/>
    <col min="8729" max="8729" width="24.140625" style="1" customWidth="1"/>
    <col min="8730" max="8730" width="14" style="1" bestFit="1" customWidth="1"/>
    <col min="8731" max="8966" width="8.85546875" style="1"/>
    <col min="8967" max="8967" width="11.28515625" style="1" customWidth="1"/>
    <col min="8968" max="8968" width="19.42578125" style="1" customWidth="1"/>
    <col min="8969" max="8969" width="38.85546875" style="1" customWidth="1"/>
    <col min="8970" max="8970" width="34" style="1" customWidth="1"/>
    <col min="8971" max="8971" width="22.5703125" style="1" customWidth="1"/>
    <col min="8972" max="8972" width="13.5703125" style="1" customWidth="1"/>
    <col min="8973" max="8973" width="14.140625" style="1" customWidth="1"/>
    <col min="8974" max="8974" width="26.5703125" style="1" customWidth="1"/>
    <col min="8975" max="8975" width="12.85546875" style="1" customWidth="1"/>
    <col min="8976" max="8976" width="16.28515625" style="1" customWidth="1"/>
    <col min="8977" max="8977" width="18.42578125" style="1" customWidth="1"/>
    <col min="8978" max="8978" width="20.7109375" style="1" customWidth="1"/>
    <col min="8979" max="8979" width="25.140625" style="1" customWidth="1"/>
    <col min="8980" max="8980" width="10.140625" style="1" customWidth="1"/>
    <col min="8981" max="8981" width="22.140625" style="1" customWidth="1"/>
    <col min="8982" max="8982" width="19.5703125" style="1" customWidth="1"/>
    <col min="8983" max="8983" width="21.85546875" style="1" customWidth="1"/>
    <col min="8984" max="8984" width="16.140625" style="1" customWidth="1"/>
    <col min="8985" max="8985" width="24.140625" style="1" customWidth="1"/>
    <col min="8986" max="8986" width="14" style="1" bestFit="1" customWidth="1"/>
    <col min="8987" max="9222" width="8.85546875" style="1"/>
    <col min="9223" max="9223" width="11.28515625" style="1" customWidth="1"/>
    <col min="9224" max="9224" width="19.42578125" style="1" customWidth="1"/>
    <col min="9225" max="9225" width="38.85546875" style="1" customWidth="1"/>
    <col min="9226" max="9226" width="34" style="1" customWidth="1"/>
    <col min="9227" max="9227" width="22.5703125" style="1" customWidth="1"/>
    <col min="9228" max="9228" width="13.5703125" style="1" customWidth="1"/>
    <col min="9229" max="9229" width="14.140625" style="1" customWidth="1"/>
    <col min="9230" max="9230" width="26.5703125" style="1" customWidth="1"/>
    <col min="9231" max="9231" width="12.85546875" style="1" customWidth="1"/>
    <col min="9232" max="9232" width="16.28515625" style="1" customWidth="1"/>
    <col min="9233" max="9233" width="18.42578125" style="1" customWidth="1"/>
    <col min="9234" max="9234" width="20.7109375" style="1" customWidth="1"/>
    <col min="9235" max="9235" width="25.140625" style="1" customWidth="1"/>
    <col min="9236" max="9236" width="10.140625" style="1" customWidth="1"/>
    <col min="9237" max="9237" width="22.140625" style="1" customWidth="1"/>
    <col min="9238" max="9238" width="19.5703125" style="1" customWidth="1"/>
    <col min="9239" max="9239" width="21.85546875" style="1" customWidth="1"/>
    <col min="9240" max="9240" width="16.140625" style="1" customWidth="1"/>
    <col min="9241" max="9241" width="24.140625" style="1" customWidth="1"/>
    <col min="9242" max="9242" width="14" style="1" bestFit="1" customWidth="1"/>
    <col min="9243" max="9478" width="8.85546875" style="1"/>
    <col min="9479" max="9479" width="11.28515625" style="1" customWidth="1"/>
    <col min="9480" max="9480" width="19.42578125" style="1" customWidth="1"/>
    <col min="9481" max="9481" width="38.85546875" style="1" customWidth="1"/>
    <col min="9482" max="9482" width="34" style="1" customWidth="1"/>
    <col min="9483" max="9483" width="22.5703125" style="1" customWidth="1"/>
    <col min="9484" max="9484" width="13.5703125" style="1" customWidth="1"/>
    <col min="9485" max="9485" width="14.140625" style="1" customWidth="1"/>
    <col min="9486" max="9486" width="26.5703125" style="1" customWidth="1"/>
    <col min="9487" max="9487" width="12.85546875" style="1" customWidth="1"/>
    <col min="9488" max="9488" width="16.28515625" style="1" customWidth="1"/>
    <col min="9489" max="9489" width="18.42578125" style="1" customWidth="1"/>
    <col min="9490" max="9490" width="20.7109375" style="1" customWidth="1"/>
    <col min="9491" max="9491" width="25.140625" style="1" customWidth="1"/>
    <col min="9492" max="9492" width="10.140625" style="1" customWidth="1"/>
    <col min="9493" max="9493" width="22.140625" style="1" customWidth="1"/>
    <col min="9494" max="9494" width="19.5703125" style="1" customWidth="1"/>
    <col min="9495" max="9495" width="21.85546875" style="1" customWidth="1"/>
    <col min="9496" max="9496" width="16.140625" style="1" customWidth="1"/>
    <col min="9497" max="9497" width="24.140625" style="1" customWidth="1"/>
    <col min="9498" max="9498" width="14" style="1" bestFit="1" customWidth="1"/>
    <col min="9499" max="9734" width="8.85546875" style="1"/>
    <col min="9735" max="9735" width="11.28515625" style="1" customWidth="1"/>
    <col min="9736" max="9736" width="19.42578125" style="1" customWidth="1"/>
    <col min="9737" max="9737" width="38.85546875" style="1" customWidth="1"/>
    <col min="9738" max="9738" width="34" style="1" customWidth="1"/>
    <col min="9739" max="9739" width="22.5703125" style="1" customWidth="1"/>
    <col min="9740" max="9740" width="13.5703125" style="1" customWidth="1"/>
    <col min="9741" max="9741" width="14.140625" style="1" customWidth="1"/>
    <col min="9742" max="9742" width="26.5703125" style="1" customWidth="1"/>
    <col min="9743" max="9743" width="12.85546875" style="1" customWidth="1"/>
    <col min="9744" max="9744" width="16.28515625" style="1" customWidth="1"/>
    <col min="9745" max="9745" width="18.42578125" style="1" customWidth="1"/>
    <col min="9746" max="9746" width="20.7109375" style="1" customWidth="1"/>
    <col min="9747" max="9747" width="25.140625" style="1" customWidth="1"/>
    <col min="9748" max="9748" width="10.140625" style="1" customWidth="1"/>
    <col min="9749" max="9749" width="22.140625" style="1" customWidth="1"/>
    <col min="9750" max="9750" width="19.5703125" style="1" customWidth="1"/>
    <col min="9751" max="9751" width="21.85546875" style="1" customWidth="1"/>
    <col min="9752" max="9752" width="16.140625" style="1" customWidth="1"/>
    <col min="9753" max="9753" width="24.140625" style="1" customWidth="1"/>
    <col min="9754" max="9754" width="14" style="1" bestFit="1" customWidth="1"/>
    <col min="9755" max="9990" width="8.85546875" style="1"/>
    <col min="9991" max="9991" width="11.28515625" style="1" customWidth="1"/>
    <col min="9992" max="9992" width="19.42578125" style="1" customWidth="1"/>
    <col min="9993" max="9993" width="38.85546875" style="1" customWidth="1"/>
    <col min="9994" max="9994" width="34" style="1" customWidth="1"/>
    <col min="9995" max="9995" width="22.5703125" style="1" customWidth="1"/>
    <col min="9996" max="9996" width="13.5703125" style="1" customWidth="1"/>
    <col min="9997" max="9997" width="14.140625" style="1" customWidth="1"/>
    <col min="9998" max="9998" width="26.5703125" style="1" customWidth="1"/>
    <col min="9999" max="9999" width="12.85546875" style="1" customWidth="1"/>
    <col min="10000" max="10000" width="16.28515625" style="1" customWidth="1"/>
    <col min="10001" max="10001" width="18.42578125" style="1" customWidth="1"/>
    <col min="10002" max="10002" width="20.7109375" style="1" customWidth="1"/>
    <col min="10003" max="10003" width="25.140625" style="1" customWidth="1"/>
    <col min="10004" max="10004" width="10.140625" style="1" customWidth="1"/>
    <col min="10005" max="10005" width="22.140625" style="1" customWidth="1"/>
    <col min="10006" max="10006" width="19.5703125" style="1" customWidth="1"/>
    <col min="10007" max="10007" width="21.85546875" style="1" customWidth="1"/>
    <col min="10008" max="10008" width="16.140625" style="1" customWidth="1"/>
    <col min="10009" max="10009" width="24.140625" style="1" customWidth="1"/>
    <col min="10010" max="10010" width="14" style="1" bestFit="1" customWidth="1"/>
    <col min="10011" max="10246" width="8.85546875" style="1"/>
    <col min="10247" max="10247" width="11.28515625" style="1" customWidth="1"/>
    <col min="10248" max="10248" width="19.42578125" style="1" customWidth="1"/>
    <col min="10249" max="10249" width="38.85546875" style="1" customWidth="1"/>
    <col min="10250" max="10250" width="34" style="1" customWidth="1"/>
    <col min="10251" max="10251" width="22.5703125" style="1" customWidth="1"/>
    <col min="10252" max="10252" width="13.5703125" style="1" customWidth="1"/>
    <col min="10253" max="10253" width="14.140625" style="1" customWidth="1"/>
    <col min="10254" max="10254" width="26.5703125" style="1" customWidth="1"/>
    <col min="10255" max="10255" width="12.85546875" style="1" customWidth="1"/>
    <col min="10256" max="10256" width="16.28515625" style="1" customWidth="1"/>
    <col min="10257" max="10257" width="18.42578125" style="1" customWidth="1"/>
    <col min="10258" max="10258" width="20.7109375" style="1" customWidth="1"/>
    <col min="10259" max="10259" width="25.140625" style="1" customWidth="1"/>
    <col min="10260" max="10260" width="10.140625" style="1" customWidth="1"/>
    <col min="10261" max="10261" width="22.140625" style="1" customWidth="1"/>
    <col min="10262" max="10262" width="19.5703125" style="1" customWidth="1"/>
    <col min="10263" max="10263" width="21.85546875" style="1" customWidth="1"/>
    <col min="10264" max="10264" width="16.140625" style="1" customWidth="1"/>
    <col min="10265" max="10265" width="24.140625" style="1" customWidth="1"/>
    <col min="10266" max="10266" width="14" style="1" bestFit="1" customWidth="1"/>
    <col min="10267" max="10502" width="8.85546875" style="1"/>
    <col min="10503" max="10503" width="11.28515625" style="1" customWidth="1"/>
    <col min="10504" max="10504" width="19.42578125" style="1" customWidth="1"/>
    <col min="10505" max="10505" width="38.85546875" style="1" customWidth="1"/>
    <col min="10506" max="10506" width="34" style="1" customWidth="1"/>
    <col min="10507" max="10507" width="22.5703125" style="1" customWidth="1"/>
    <col min="10508" max="10508" width="13.5703125" style="1" customWidth="1"/>
    <col min="10509" max="10509" width="14.140625" style="1" customWidth="1"/>
    <col min="10510" max="10510" width="26.5703125" style="1" customWidth="1"/>
    <col min="10511" max="10511" width="12.85546875" style="1" customWidth="1"/>
    <col min="10512" max="10512" width="16.28515625" style="1" customWidth="1"/>
    <col min="10513" max="10513" width="18.42578125" style="1" customWidth="1"/>
    <col min="10514" max="10514" width="20.7109375" style="1" customWidth="1"/>
    <col min="10515" max="10515" width="25.140625" style="1" customWidth="1"/>
    <col min="10516" max="10516" width="10.140625" style="1" customWidth="1"/>
    <col min="10517" max="10517" width="22.140625" style="1" customWidth="1"/>
    <col min="10518" max="10518" width="19.5703125" style="1" customWidth="1"/>
    <col min="10519" max="10519" width="21.85546875" style="1" customWidth="1"/>
    <col min="10520" max="10520" width="16.140625" style="1" customWidth="1"/>
    <col min="10521" max="10521" width="24.140625" style="1" customWidth="1"/>
    <col min="10522" max="10522" width="14" style="1" bestFit="1" customWidth="1"/>
    <col min="10523" max="10758" width="8.85546875" style="1"/>
    <col min="10759" max="10759" width="11.28515625" style="1" customWidth="1"/>
    <col min="10760" max="10760" width="19.42578125" style="1" customWidth="1"/>
    <col min="10761" max="10761" width="38.85546875" style="1" customWidth="1"/>
    <col min="10762" max="10762" width="34" style="1" customWidth="1"/>
    <col min="10763" max="10763" width="22.5703125" style="1" customWidth="1"/>
    <col min="10764" max="10764" width="13.5703125" style="1" customWidth="1"/>
    <col min="10765" max="10765" width="14.140625" style="1" customWidth="1"/>
    <col min="10766" max="10766" width="26.5703125" style="1" customWidth="1"/>
    <col min="10767" max="10767" width="12.85546875" style="1" customWidth="1"/>
    <col min="10768" max="10768" width="16.28515625" style="1" customWidth="1"/>
    <col min="10769" max="10769" width="18.42578125" style="1" customWidth="1"/>
    <col min="10770" max="10770" width="20.7109375" style="1" customWidth="1"/>
    <col min="10771" max="10771" width="25.140625" style="1" customWidth="1"/>
    <col min="10772" max="10772" width="10.140625" style="1" customWidth="1"/>
    <col min="10773" max="10773" width="22.140625" style="1" customWidth="1"/>
    <col min="10774" max="10774" width="19.5703125" style="1" customWidth="1"/>
    <col min="10775" max="10775" width="21.85546875" style="1" customWidth="1"/>
    <col min="10776" max="10776" width="16.140625" style="1" customWidth="1"/>
    <col min="10777" max="10777" width="24.140625" style="1" customWidth="1"/>
    <col min="10778" max="10778" width="14" style="1" bestFit="1" customWidth="1"/>
    <col min="10779" max="11014" width="8.85546875" style="1"/>
    <col min="11015" max="11015" width="11.28515625" style="1" customWidth="1"/>
    <col min="11016" max="11016" width="19.42578125" style="1" customWidth="1"/>
    <col min="11017" max="11017" width="38.85546875" style="1" customWidth="1"/>
    <col min="11018" max="11018" width="34" style="1" customWidth="1"/>
    <col min="11019" max="11019" width="22.5703125" style="1" customWidth="1"/>
    <col min="11020" max="11020" width="13.5703125" style="1" customWidth="1"/>
    <col min="11021" max="11021" width="14.140625" style="1" customWidth="1"/>
    <col min="11022" max="11022" width="26.5703125" style="1" customWidth="1"/>
    <col min="11023" max="11023" width="12.85546875" style="1" customWidth="1"/>
    <col min="11024" max="11024" width="16.28515625" style="1" customWidth="1"/>
    <col min="11025" max="11025" width="18.42578125" style="1" customWidth="1"/>
    <col min="11026" max="11026" width="20.7109375" style="1" customWidth="1"/>
    <col min="11027" max="11027" width="25.140625" style="1" customWidth="1"/>
    <col min="11028" max="11028" width="10.140625" style="1" customWidth="1"/>
    <col min="11029" max="11029" width="22.140625" style="1" customWidth="1"/>
    <col min="11030" max="11030" width="19.5703125" style="1" customWidth="1"/>
    <col min="11031" max="11031" width="21.85546875" style="1" customWidth="1"/>
    <col min="11032" max="11032" width="16.140625" style="1" customWidth="1"/>
    <col min="11033" max="11033" width="24.140625" style="1" customWidth="1"/>
    <col min="11034" max="11034" width="14" style="1" bestFit="1" customWidth="1"/>
    <col min="11035" max="11270" width="8.85546875" style="1"/>
    <col min="11271" max="11271" width="11.28515625" style="1" customWidth="1"/>
    <col min="11272" max="11272" width="19.42578125" style="1" customWidth="1"/>
    <col min="11273" max="11273" width="38.85546875" style="1" customWidth="1"/>
    <col min="11274" max="11274" width="34" style="1" customWidth="1"/>
    <col min="11275" max="11275" width="22.5703125" style="1" customWidth="1"/>
    <col min="11276" max="11276" width="13.5703125" style="1" customWidth="1"/>
    <col min="11277" max="11277" width="14.140625" style="1" customWidth="1"/>
    <col min="11278" max="11278" width="26.5703125" style="1" customWidth="1"/>
    <col min="11279" max="11279" width="12.85546875" style="1" customWidth="1"/>
    <col min="11280" max="11280" width="16.28515625" style="1" customWidth="1"/>
    <col min="11281" max="11281" width="18.42578125" style="1" customWidth="1"/>
    <col min="11282" max="11282" width="20.7109375" style="1" customWidth="1"/>
    <col min="11283" max="11283" width="25.140625" style="1" customWidth="1"/>
    <col min="11284" max="11284" width="10.140625" style="1" customWidth="1"/>
    <col min="11285" max="11285" width="22.140625" style="1" customWidth="1"/>
    <col min="11286" max="11286" width="19.5703125" style="1" customWidth="1"/>
    <col min="11287" max="11287" width="21.85546875" style="1" customWidth="1"/>
    <col min="11288" max="11288" width="16.140625" style="1" customWidth="1"/>
    <col min="11289" max="11289" width="24.140625" style="1" customWidth="1"/>
    <col min="11290" max="11290" width="14" style="1" bestFit="1" customWidth="1"/>
    <col min="11291" max="11526" width="8.85546875" style="1"/>
    <col min="11527" max="11527" width="11.28515625" style="1" customWidth="1"/>
    <col min="11528" max="11528" width="19.42578125" style="1" customWidth="1"/>
    <col min="11529" max="11529" width="38.85546875" style="1" customWidth="1"/>
    <col min="11530" max="11530" width="34" style="1" customWidth="1"/>
    <col min="11531" max="11531" width="22.5703125" style="1" customWidth="1"/>
    <col min="11532" max="11532" width="13.5703125" style="1" customWidth="1"/>
    <col min="11533" max="11533" width="14.140625" style="1" customWidth="1"/>
    <col min="11534" max="11534" width="26.5703125" style="1" customWidth="1"/>
    <col min="11535" max="11535" width="12.85546875" style="1" customWidth="1"/>
    <col min="11536" max="11536" width="16.28515625" style="1" customWidth="1"/>
    <col min="11537" max="11537" width="18.42578125" style="1" customWidth="1"/>
    <col min="11538" max="11538" width="20.7109375" style="1" customWidth="1"/>
    <col min="11539" max="11539" width="25.140625" style="1" customWidth="1"/>
    <col min="11540" max="11540" width="10.140625" style="1" customWidth="1"/>
    <col min="11541" max="11541" width="22.140625" style="1" customWidth="1"/>
    <col min="11542" max="11542" width="19.5703125" style="1" customWidth="1"/>
    <col min="11543" max="11543" width="21.85546875" style="1" customWidth="1"/>
    <col min="11544" max="11544" width="16.140625" style="1" customWidth="1"/>
    <col min="11545" max="11545" width="24.140625" style="1" customWidth="1"/>
    <col min="11546" max="11546" width="14" style="1" bestFit="1" customWidth="1"/>
    <col min="11547" max="11782" width="8.85546875" style="1"/>
    <col min="11783" max="11783" width="11.28515625" style="1" customWidth="1"/>
    <col min="11784" max="11784" width="19.42578125" style="1" customWidth="1"/>
    <col min="11785" max="11785" width="38.85546875" style="1" customWidth="1"/>
    <col min="11786" max="11786" width="34" style="1" customWidth="1"/>
    <col min="11787" max="11787" width="22.5703125" style="1" customWidth="1"/>
    <col min="11788" max="11788" width="13.5703125" style="1" customWidth="1"/>
    <col min="11789" max="11789" width="14.140625" style="1" customWidth="1"/>
    <col min="11790" max="11790" width="26.5703125" style="1" customWidth="1"/>
    <col min="11791" max="11791" width="12.85546875" style="1" customWidth="1"/>
    <col min="11792" max="11792" width="16.28515625" style="1" customWidth="1"/>
    <col min="11793" max="11793" width="18.42578125" style="1" customWidth="1"/>
    <col min="11794" max="11794" width="20.7109375" style="1" customWidth="1"/>
    <col min="11795" max="11795" width="25.140625" style="1" customWidth="1"/>
    <col min="11796" max="11796" width="10.140625" style="1" customWidth="1"/>
    <col min="11797" max="11797" width="22.140625" style="1" customWidth="1"/>
    <col min="11798" max="11798" width="19.5703125" style="1" customWidth="1"/>
    <col min="11799" max="11799" width="21.85546875" style="1" customWidth="1"/>
    <col min="11800" max="11800" width="16.140625" style="1" customWidth="1"/>
    <col min="11801" max="11801" width="24.140625" style="1" customWidth="1"/>
    <col min="11802" max="11802" width="14" style="1" bestFit="1" customWidth="1"/>
    <col min="11803" max="12038" width="8.85546875" style="1"/>
    <col min="12039" max="12039" width="11.28515625" style="1" customWidth="1"/>
    <col min="12040" max="12040" width="19.42578125" style="1" customWidth="1"/>
    <col min="12041" max="12041" width="38.85546875" style="1" customWidth="1"/>
    <col min="12042" max="12042" width="34" style="1" customWidth="1"/>
    <col min="12043" max="12043" width="22.5703125" style="1" customWidth="1"/>
    <col min="12044" max="12044" width="13.5703125" style="1" customWidth="1"/>
    <col min="12045" max="12045" width="14.140625" style="1" customWidth="1"/>
    <col min="12046" max="12046" width="26.5703125" style="1" customWidth="1"/>
    <col min="12047" max="12047" width="12.85546875" style="1" customWidth="1"/>
    <col min="12048" max="12048" width="16.28515625" style="1" customWidth="1"/>
    <col min="12049" max="12049" width="18.42578125" style="1" customWidth="1"/>
    <col min="12050" max="12050" width="20.7109375" style="1" customWidth="1"/>
    <col min="12051" max="12051" width="25.140625" style="1" customWidth="1"/>
    <col min="12052" max="12052" width="10.140625" style="1" customWidth="1"/>
    <col min="12053" max="12053" width="22.140625" style="1" customWidth="1"/>
    <col min="12054" max="12054" width="19.5703125" style="1" customWidth="1"/>
    <col min="12055" max="12055" width="21.85546875" style="1" customWidth="1"/>
    <col min="12056" max="12056" width="16.140625" style="1" customWidth="1"/>
    <col min="12057" max="12057" width="24.140625" style="1" customWidth="1"/>
    <col min="12058" max="12058" width="14" style="1" bestFit="1" customWidth="1"/>
    <col min="12059" max="12294" width="8.85546875" style="1"/>
    <col min="12295" max="12295" width="11.28515625" style="1" customWidth="1"/>
    <col min="12296" max="12296" width="19.42578125" style="1" customWidth="1"/>
    <col min="12297" max="12297" width="38.85546875" style="1" customWidth="1"/>
    <col min="12298" max="12298" width="34" style="1" customWidth="1"/>
    <col min="12299" max="12299" width="22.5703125" style="1" customWidth="1"/>
    <col min="12300" max="12300" width="13.5703125" style="1" customWidth="1"/>
    <col min="12301" max="12301" width="14.140625" style="1" customWidth="1"/>
    <col min="12302" max="12302" width="26.5703125" style="1" customWidth="1"/>
    <col min="12303" max="12303" width="12.85546875" style="1" customWidth="1"/>
    <col min="12304" max="12304" width="16.28515625" style="1" customWidth="1"/>
    <col min="12305" max="12305" width="18.42578125" style="1" customWidth="1"/>
    <col min="12306" max="12306" width="20.7109375" style="1" customWidth="1"/>
    <col min="12307" max="12307" width="25.140625" style="1" customWidth="1"/>
    <col min="12308" max="12308" width="10.140625" style="1" customWidth="1"/>
    <col min="12309" max="12309" width="22.140625" style="1" customWidth="1"/>
    <col min="12310" max="12310" width="19.5703125" style="1" customWidth="1"/>
    <col min="12311" max="12311" width="21.85546875" style="1" customWidth="1"/>
    <col min="12312" max="12312" width="16.140625" style="1" customWidth="1"/>
    <col min="12313" max="12313" width="24.140625" style="1" customWidth="1"/>
    <col min="12314" max="12314" width="14" style="1" bestFit="1" customWidth="1"/>
    <col min="12315" max="12550" width="8.85546875" style="1"/>
    <col min="12551" max="12551" width="11.28515625" style="1" customWidth="1"/>
    <col min="12552" max="12552" width="19.42578125" style="1" customWidth="1"/>
    <col min="12553" max="12553" width="38.85546875" style="1" customWidth="1"/>
    <col min="12554" max="12554" width="34" style="1" customWidth="1"/>
    <col min="12555" max="12555" width="22.5703125" style="1" customWidth="1"/>
    <col min="12556" max="12556" width="13.5703125" style="1" customWidth="1"/>
    <col min="12557" max="12557" width="14.140625" style="1" customWidth="1"/>
    <col min="12558" max="12558" width="26.5703125" style="1" customWidth="1"/>
    <col min="12559" max="12559" width="12.85546875" style="1" customWidth="1"/>
    <col min="12560" max="12560" width="16.28515625" style="1" customWidth="1"/>
    <col min="12561" max="12561" width="18.42578125" style="1" customWidth="1"/>
    <col min="12562" max="12562" width="20.7109375" style="1" customWidth="1"/>
    <col min="12563" max="12563" width="25.140625" style="1" customWidth="1"/>
    <col min="12564" max="12564" width="10.140625" style="1" customWidth="1"/>
    <col min="12565" max="12565" width="22.140625" style="1" customWidth="1"/>
    <col min="12566" max="12566" width="19.5703125" style="1" customWidth="1"/>
    <col min="12567" max="12567" width="21.85546875" style="1" customWidth="1"/>
    <col min="12568" max="12568" width="16.140625" style="1" customWidth="1"/>
    <col min="12569" max="12569" width="24.140625" style="1" customWidth="1"/>
    <col min="12570" max="12570" width="14" style="1" bestFit="1" customWidth="1"/>
    <col min="12571" max="12806" width="8.85546875" style="1"/>
    <col min="12807" max="12807" width="11.28515625" style="1" customWidth="1"/>
    <col min="12808" max="12808" width="19.42578125" style="1" customWidth="1"/>
    <col min="12809" max="12809" width="38.85546875" style="1" customWidth="1"/>
    <col min="12810" max="12810" width="34" style="1" customWidth="1"/>
    <col min="12811" max="12811" width="22.5703125" style="1" customWidth="1"/>
    <col min="12812" max="12812" width="13.5703125" style="1" customWidth="1"/>
    <col min="12813" max="12813" width="14.140625" style="1" customWidth="1"/>
    <col min="12814" max="12814" width="26.5703125" style="1" customWidth="1"/>
    <col min="12815" max="12815" width="12.85546875" style="1" customWidth="1"/>
    <col min="12816" max="12816" width="16.28515625" style="1" customWidth="1"/>
    <col min="12817" max="12817" width="18.42578125" style="1" customWidth="1"/>
    <col min="12818" max="12818" width="20.7109375" style="1" customWidth="1"/>
    <col min="12819" max="12819" width="25.140625" style="1" customWidth="1"/>
    <col min="12820" max="12820" width="10.140625" style="1" customWidth="1"/>
    <col min="12821" max="12821" width="22.140625" style="1" customWidth="1"/>
    <col min="12822" max="12822" width="19.5703125" style="1" customWidth="1"/>
    <col min="12823" max="12823" width="21.85546875" style="1" customWidth="1"/>
    <col min="12824" max="12824" width="16.140625" style="1" customWidth="1"/>
    <col min="12825" max="12825" width="24.140625" style="1" customWidth="1"/>
    <col min="12826" max="12826" width="14" style="1" bestFit="1" customWidth="1"/>
    <col min="12827" max="13062" width="8.85546875" style="1"/>
    <col min="13063" max="13063" width="11.28515625" style="1" customWidth="1"/>
    <col min="13064" max="13064" width="19.42578125" style="1" customWidth="1"/>
    <col min="13065" max="13065" width="38.85546875" style="1" customWidth="1"/>
    <col min="13066" max="13066" width="34" style="1" customWidth="1"/>
    <col min="13067" max="13067" width="22.5703125" style="1" customWidth="1"/>
    <col min="13068" max="13068" width="13.5703125" style="1" customWidth="1"/>
    <col min="13069" max="13069" width="14.140625" style="1" customWidth="1"/>
    <col min="13070" max="13070" width="26.5703125" style="1" customWidth="1"/>
    <col min="13071" max="13071" width="12.85546875" style="1" customWidth="1"/>
    <col min="13072" max="13072" width="16.28515625" style="1" customWidth="1"/>
    <col min="13073" max="13073" width="18.42578125" style="1" customWidth="1"/>
    <col min="13074" max="13074" width="20.7109375" style="1" customWidth="1"/>
    <col min="13075" max="13075" width="25.140625" style="1" customWidth="1"/>
    <col min="13076" max="13076" width="10.140625" style="1" customWidth="1"/>
    <col min="13077" max="13077" width="22.140625" style="1" customWidth="1"/>
    <col min="13078" max="13078" width="19.5703125" style="1" customWidth="1"/>
    <col min="13079" max="13079" width="21.85546875" style="1" customWidth="1"/>
    <col min="13080" max="13080" width="16.140625" style="1" customWidth="1"/>
    <col min="13081" max="13081" width="24.140625" style="1" customWidth="1"/>
    <col min="13082" max="13082" width="14" style="1" bestFit="1" customWidth="1"/>
    <col min="13083" max="13318" width="8.85546875" style="1"/>
    <col min="13319" max="13319" width="11.28515625" style="1" customWidth="1"/>
    <col min="13320" max="13320" width="19.42578125" style="1" customWidth="1"/>
    <col min="13321" max="13321" width="38.85546875" style="1" customWidth="1"/>
    <col min="13322" max="13322" width="34" style="1" customWidth="1"/>
    <col min="13323" max="13323" width="22.5703125" style="1" customWidth="1"/>
    <col min="13324" max="13324" width="13.5703125" style="1" customWidth="1"/>
    <col min="13325" max="13325" width="14.140625" style="1" customWidth="1"/>
    <col min="13326" max="13326" width="26.5703125" style="1" customWidth="1"/>
    <col min="13327" max="13327" width="12.85546875" style="1" customWidth="1"/>
    <col min="13328" max="13328" width="16.28515625" style="1" customWidth="1"/>
    <col min="13329" max="13329" width="18.42578125" style="1" customWidth="1"/>
    <col min="13330" max="13330" width="20.7109375" style="1" customWidth="1"/>
    <col min="13331" max="13331" width="25.140625" style="1" customWidth="1"/>
    <col min="13332" max="13332" width="10.140625" style="1" customWidth="1"/>
    <col min="13333" max="13333" width="22.140625" style="1" customWidth="1"/>
    <col min="13334" max="13334" width="19.5703125" style="1" customWidth="1"/>
    <col min="13335" max="13335" width="21.85546875" style="1" customWidth="1"/>
    <col min="13336" max="13336" width="16.140625" style="1" customWidth="1"/>
    <col min="13337" max="13337" width="24.140625" style="1" customWidth="1"/>
    <col min="13338" max="13338" width="14" style="1" bestFit="1" customWidth="1"/>
    <col min="13339" max="13574" width="8.85546875" style="1"/>
    <col min="13575" max="13575" width="11.28515625" style="1" customWidth="1"/>
    <col min="13576" max="13576" width="19.42578125" style="1" customWidth="1"/>
    <col min="13577" max="13577" width="38.85546875" style="1" customWidth="1"/>
    <col min="13578" max="13578" width="34" style="1" customWidth="1"/>
    <col min="13579" max="13579" width="22.5703125" style="1" customWidth="1"/>
    <col min="13580" max="13580" width="13.5703125" style="1" customWidth="1"/>
    <col min="13581" max="13581" width="14.140625" style="1" customWidth="1"/>
    <col min="13582" max="13582" width="26.5703125" style="1" customWidth="1"/>
    <col min="13583" max="13583" width="12.85546875" style="1" customWidth="1"/>
    <col min="13584" max="13584" width="16.28515625" style="1" customWidth="1"/>
    <col min="13585" max="13585" width="18.42578125" style="1" customWidth="1"/>
    <col min="13586" max="13586" width="20.7109375" style="1" customWidth="1"/>
    <col min="13587" max="13587" width="25.140625" style="1" customWidth="1"/>
    <col min="13588" max="13588" width="10.140625" style="1" customWidth="1"/>
    <col min="13589" max="13589" width="22.140625" style="1" customWidth="1"/>
    <col min="13590" max="13590" width="19.5703125" style="1" customWidth="1"/>
    <col min="13591" max="13591" width="21.85546875" style="1" customWidth="1"/>
    <col min="13592" max="13592" width="16.140625" style="1" customWidth="1"/>
    <col min="13593" max="13593" width="24.140625" style="1" customWidth="1"/>
    <col min="13594" max="13594" width="14" style="1" bestFit="1" customWidth="1"/>
    <col min="13595" max="13830" width="8.85546875" style="1"/>
    <col min="13831" max="13831" width="11.28515625" style="1" customWidth="1"/>
    <col min="13832" max="13832" width="19.42578125" style="1" customWidth="1"/>
    <col min="13833" max="13833" width="38.85546875" style="1" customWidth="1"/>
    <col min="13834" max="13834" width="34" style="1" customWidth="1"/>
    <col min="13835" max="13835" width="22.5703125" style="1" customWidth="1"/>
    <col min="13836" max="13836" width="13.5703125" style="1" customWidth="1"/>
    <col min="13837" max="13837" width="14.140625" style="1" customWidth="1"/>
    <col min="13838" max="13838" width="26.5703125" style="1" customWidth="1"/>
    <col min="13839" max="13839" width="12.85546875" style="1" customWidth="1"/>
    <col min="13840" max="13840" width="16.28515625" style="1" customWidth="1"/>
    <col min="13841" max="13841" width="18.42578125" style="1" customWidth="1"/>
    <col min="13842" max="13842" width="20.7109375" style="1" customWidth="1"/>
    <col min="13843" max="13843" width="25.140625" style="1" customWidth="1"/>
    <col min="13844" max="13844" width="10.140625" style="1" customWidth="1"/>
    <col min="13845" max="13845" width="22.140625" style="1" customWidth="1"/>
    <col min="13846" max="13846" width="19.5703125" style="1" customWidth="1"/>
    <col min="13847" max="13847" width="21.85546875" style="1" customWidth="1"/>
    <col min="13848" max="13848" width="16.140625" style="1" customWidth="1"/>
    <col min="13849" max="13849" width="24.140625" style="1" customWidth="1"/>
    <col min="13850" max="13850" width="14" style="1" bestFit="1" customWidth="1"/>
    <col min="13851" max="14086" width="8.85546875" style="1"/>
    <col min="14087" max="14087" width="11.28515625" style="1" customWidth="1"/>
    <col min="14088" max="14088" width="19.42578125" style="1" customWidth="1"/>
    <col min="14089" max="14089" width="38.85546875" style="1" customWidth="1"/>
    <col min="14090" max="14090" width="34" style="1" customWidth="1"/>
    <col min="14091" max="14091" width="22.5703125" style="1" customWidth="1"/>
    <col min="14092" max="14092" width="13.5703125" style="1" customWidth="1"/>
    <col min="14093" max="14093" width="14.140625" style="1" customWidth="1"/>
    <col min="14094" max="14094" width="26.5703125" style="1" customWidth="1"/>
    <col min="14095" max="14095" width="12.85546875" style="1" customWidth="1"/>
    <col min="14096" max="14096" width="16.28515625" style="1" customWidth="1"/>
    <col min="14097" max="14097" width="18.42578125" style="1" customWidth="1"/>
    <col min="14098" max="14098" width="20.7109375" style="1" customWidth="1"/>
    <col min="14099" max="14099" width="25.140625" style="1" customWidth="1"/>
    <col min="14100" max="14100" width="10.140625" style="1" customWidth="1"/>
    <col min="14101" max="14101" width="22.140625" style="1" customWidth="1"/>
    <col min="14102" max="14102" width="19.5703125" style="1" customWidth="1"/>
    <col min="14103" max="14103" width="21.85546875" style="1" customWidth="1"/>
    <col min="14104" max="14104" width="16.140625" style="1" customWidth="1"/>
    <col min="14105" max="14105" width="24.140625" style="1" customWidth="1"/>
    <col min="14106" max="14106" width="14" style="1" bestFit="1" customWidth="1"/>
    <col min="14107" max="14342" width="8.85546875" style="1"/>
    <col min="14343" max="14343" width="11.28515625" style="1" customWidth="1"/>
    <col min="14344" max="14344" width="19.42578125" style="1" customWidth="1"/>
    <col min="14345" max="14345" width="38.85546875" style="1" customWidth="1"/>
    <col min="14346" max="14346" width="34" style="1" customWidth="1"/>
    <col min="14347" max="14347" width="22.5703125" style="1" customWidth="1"/>
    <col min="14348" max="14348" width="13.5703125" style="1" customWidth="1"/>
    <col min="14349" max="14349" width="14.140625" style="1" customWidth="1"/>
    <col min="14350" max="14350" width="26.5703125" style="1" customWidth="1"/>
    <col min="14351" max="14351" width="12.85546875" style="1" customWidth="1"/>
    <col min="14352" max="14352" width="16.28515625" style="1" customWidth="1"/>
    <col min="14353" max="14353" width="18.42578125" style="1" customWidth="1"/>
    <col min="14354" max="14354" width="20.7109375" style="1" customWidth="1"/>
    <col min="14355" max="14355" width="25.140625" style="1" customWidth="1"/>
    <col min="14356" max="14356" width="10.140625" style="1" customWidth="1"/>
    <col min="14357" max="14357" width="22.140625" style="1" customWidth="1"/>
    <col min="14358" max="14358" width="19.5703125" style="1" customWidth="1"/>
    <col min="14359" max="14359" width="21.85546875" style="1" customWidth="1"/>
    <col min="14360" max="14360" width="16.140625" style="1" customWidth="1"/>
    <col min="14361" max="14361" width="24.140625" style="1" customWidth="1"/>
    <col min="14362" max="14362" width="14" style="1" bestFit="1" customWidth="1"/>
    <col min="14363" max="14598" width="8.85546875" style="1"/>
    <col min="14599" max="14599" width="11.28515625" style="1" customWidth="1"/>
    <col min="14600" max="14600" width="19.42578125" style="1" customWidth="1"/>
    <col min="14601" max="14601" width="38.85546875" style="1" customWidth="1"/>
    <col min="14602" max="14602" width="34" style="1" customWidth="1"/>
    <col min="14603" max="14603" width="22.5703125" style="1" customWidth="1"/>
    <col min="14604" max="14604" width="13.5703125" style="1" customWidth="1"/>
    <col min="14605" max="14605" width="14.140625" style="1" customWidth="1"/>
    <col min="14606" max="14606" width="26.5703125" style="1" customWidth="1"/>
    <col min="14607" max="14607" width="12.85546875" style="1" customWidth="1"/>
    <col min="14608" max="14608" width="16.28515625" style="1" customWidth="1"/>
    <col min="14609" max="14609" width="18.42578125" style="1" customWidth="1"/>
    <col min="14610" max="14610" width="20.7109375" style="1" customWidth="1"/>
    <col min="14611" max="14611" width="25.140625" style="1" customWidth="1"/>
    <col min="14612" max="14612" width="10.140625" style="1" customWidth="1"/>
    <col min="14613" max="14613" width="22.140625" style="1" customWidth="1"/>
    <col min="14614" max="14614" width="19.5703125" style="1" customWidth="1"/>
    <col min="14615" max="14615" width="21.85546875" style="1" customWidth="1"/>
    <col min="14616" max="14616" width="16.140625" style="1" customWidth="1"/>
    <col min="14617" max="14617" width="24.140625" style="1" customWidth="1"/>
    <col min="14618" max="14618" width="14" style="1" bestFit="1" customWidth="1"/>
    <col min="14619" max="14854" width="8.85546875" style="1"/>
    <col min="14855" max="14855" width="11.28515625" style="1" customWidth="1"/>
    <col min="14856" max="14856" width="19.42578125" style="1" customWidth="1"/>
    <col min="14857" max="14857" width="38.85546875" style="1" customWidth="1"/>
    <col min="14858" max="14858" width="34" style="1" customWidth="1"/>
    <col min="14859" max="14859" width="22.5703125" style="1" customWidth="1"/>
    <col min="14860" max="14860" width="13.5703125" style="1" customWidth="1"/>
    <col min="14861" max="14861" width="14.140625" style="1" customWidth="1"/>
    <col min="14862" max="14862" width="26.5703125" style="1" customWidth="1"/>
    <col min="14863" max="14863" width="12.85546875" style="1" customWidth="1"/>
    <col min="14864" max="14864" width="16.28515625" style="1" customWidth="1"/>
    <col min="14865" max="14865" width="18.42578125" style="1" customWidth="1"/>
    <col min="14866" max="14866" width="20.7109375" style="1" customWidth="1"/>
    <col min="14867" max="14867" width="25.140625" style="1" customWidth="1"/>
    <col min="14868" max="14868" width="10.140625" style="1" customWidth="1"/>
    <col min="14869" max="14869" width="22.140625" style="1" customWidth="1"/>
    <col min="14870" max="14870" width="19.5703125" style="1" customWidth="1"/>
    <col min="14871" max="14871" width="21.85546875" style="1" customWidth="1"/>
    <col min="14872" max="14872" width="16.140625" style="1" customWidth="1"/>
    <col min="14873" max="14873" width="24.140625" style="1" customWidth="1"/>
    <col min="14874" max="14874" width="14" style="1" bestFit="1" customWidth="1"/>
    <col min="14875" max="15110" width="8.85546875" style="1"/>
    <col min="15111" max="15111" width="11.28515625" style="1" customWidth="1"/>
    <col min="15112" max="15112" width="19.42578125" style="1" customWidth="1"/>
    <col min="15113" max="15113" width="38.85546875" style="1" customWidth="1"/>
    <col min="15114" max="15114" width="34" style="1" customWidth="1"/>
    <col min="15115" max="15115" width="22.5703125" style="1" customWidth="1"/>
    <col min="15116" max="15116" width="13.5703125" style="1" customWidth="1"/>
    <col min="15117" max="15117" width="14.140625" style="1" customWidth="1"/>
    <col min="15118" max="15118" width="26.5703125" style="1" customWidth="1"/>
    <col min="15119" max="15119" width="12.85546875" style="1" customWidth="1"/>
    <col min="15120" max="15120" width="16.28515625" style="1" customWidth="1"/>
    <col min="15121" max="15121" width="18.42578125" style="1" customWidth="1"/>
    <col min="15122" max="15122" width="20.7109375" style="1" customWidth="1"/>
    <col min="15123" max="15123" width="25.140625" style="1" customWidth="1"/>
    <col min="15124" max="15124" width="10.140625" style="1" customWidth="1"/>
    <col min="15125" max="15125" width="22.140625" style="1" customWidth="1"/>
    <col min="15126" max="15126" width="19.5703125" style="1" customWidth="1"/>
    <col min="15127" max="15127" width="21.85546875" style="1" customWidth="1"/>
    <col min="15128" max="15128" width="16.140625" style="1" customWidth="1"/>
    <col min="15129" max="15129" width="24.140625" style="1" customWidth="1"/>
    <col min="15130" max="15130" width="14" style="1" bestFit="1" customWidth="1"/>
    <col min="15131" max="15366" width="8.85546875" style="1"/>
    <col min="15367" max="15367" width="11.28515625" style="1" customWidth="1"/>
    <col min="15368" max="15368" width="19.42578125" style="1" customWidth="1"/>
    <col min="15369" max="15369" width="38.85546875" style="1" customWidth="1"/>
    <col min="15370" max="15370" width="34" style="1" customWidth="1"/>
    <col min="15371" max="15371" width="22.5703125" style="1" customWidth="1"/>
    <col min="15372" max="15372" width="13.5703125" style="1" customWidth="1"/>
    <col min="15373" max="15373" width="14.140625" style="1" customWidth="1"/>
    <col min="15374" max="15374" width="26.5703125" style="1" customWidth="1"/>
    <col min="15375" max="15375" width="12.85546875" style="1" customWidth="1"/>
    <col min="15376" max="15376" width="16.28515625" style="1" customWidth="1"/>
    <col min="15377" max="15377" width="18.42578125" style="1" customWidth="1"/>
    <col min="15378" max="15378" width="20.7109375" style="1" customWidth="1"/>
    <col min="15379" max="15379" width="25.140625" style="1" customWidth="1"/>
    <col min="15380" max="15380" width="10.140625" style="1" customWidth="1"/>
    <col min="15381" max="15381" width="22.140625" style="1" customWidth="1"/>
    <col min="15382" max="15382" width="19.5703125" style="1" customWidth="1"/>
    <col min="15383" max="15383" width="21.85546875" style="1" customWidth="1"/>
    <col min="15384" max="15384" width="16.140625" style="1" customWidth="1"/>
    <col min="15385" max="15385" width="24.140625" style="1" customWidth="1"/>
    <col min="15386" max="15386" width="14" style="1" bestFit="1" customWidth="1"/>
    <col min="15387" max="15622" width="8.85546875" style="1"/>
    <col min="15623" max="15623" width="11.28515625" style="1" customWidth="1"/>
    <col min="15624" max="15624" width="19.42578125" style="1" customWidth="1"/>
    <col min="15625" max="15625" width="38.85546875" style="1" customWidth="1"/>
    <col min="15626" max="15626" width="34" style="1" customWidth="1"/>
    <col min="15627" max="15627" width="22.5703125" style="1" customWidth="1"/>
    <col min="15628" max="15628" width="13.5703125" style="1" customWidth="1"/>
    <col min="15629" max="15629" width="14.140625" style="1" customWidth="1"/>
    <col min="15630" max="15630" width="26.5703125" style="1" customWidth="1"/>
    <col min="15631" max="15631" width="12.85546875" style="1" customWidth="1"/>
    <col min="15632" max="15632" width="16.28515625" style="1" customWidth="1"/>
    <col min="15633" max="15633" width="18.42578125" style="1" customWidth="1"/>
    <col min="15634" max="15634" width="20.7109375" style="1" customWidth="1"/>
    <col min="15635" max="15635" width="25.140625" style="1" customWidth="1"/>
    <col min="15636" max="15636" width="10.140625" style="1" customWidth="1"/>
    <col min="15637" max="15637" width="22.140625" style="1" customWidth="1"/>
    <col min="15638" max="15638" width="19.5703125" style="1" customWidth="1"/>
    <col min="15639" max="15639" width="21.85546875" style="1" customWidth="1"/>
    <col min="15640" max="15640" width="16.140625" style="1" customWidth="1"/>
    <col min="15641" max="15641" width="24.140625" style="1" customWidth="1"/>
    <col min="15642" max="15642" width="14" style="1" bestFit="1" customWidth="1"/>
    <col min="15643" max="15878" width="8.85546875" style="1"/>
    <col min="15879" max="15879" width="11.28515625" style="1" customWidth="1"/>
    <col min="15880" max="15880" width="19.42578125" style="1" customWidth="1"/>
    <col min="15881" max="15881" width="38.85546875" style="1" customWidth="1"/>
    <col min="15882" max="15882" width="34" style="1" customWidth="1"/>
    <col min="15883" max="15883" width="22.5703125" style="1" customWidth="1"/>
    <col min="15884" max="15884" width="13.5703125" style="1" customWidth="1"/>
    <col min="15885" max="15885" width="14.140625" style="1" customWidth="1"/>
    <col min="15886" max="15886" width="26.5703125" style="1" customWidth="1"/>
    <col min="15887" max="15887" width="12.85546875" style="1" customWidth="1"/>
    <col min="15888" max="15888" width="16.28515625" style="1" customWidth="1"/>
    <col min="15889" max="15889" width="18.42578125" style="1" customWidth="1"/>
    <col min="15890" max="15890" width="20.7109375" style="1" customWidth="1"/>
    <col min="15891" max="15891" width="25.140625" style="1" customWidth="1"/>
    <col min="15892" max="15892" width="10.140625" style="1" customWidth="1"/>
    <col min="15893" max="15893" width="22.140625" style="1" customWidth="1"/>
    <col min="15894" max="15894" width="19.5703125" style="1" customWidth="1"/>
    <col min="15895" max="15895" width="21.85546875" style="1" customWidth="1"/>
    <col min="15896" max="15896" width="16.140625" style="1" customWidth="1"/>
    <col min="15897" max="15897" width="24.140625" style="1" customWidth="1"/>
    <col min="15898" max="15898" width="14" style="1" bestFit="1" customWidth="1"/>
    <col min="15899" max="16134" width="8.85546875" style="1"/>
    <col min="16135" max="16135" width="11.28515625" style="1" customWidth="1"/>
    <col min="16136" max="16136" width="19.42578125" style="1" customWidth="1"/>
    <col min="16137" max="16137" width="38.85546875" style="1" customWidth="1"/>
    <col min="16138" max="16138" width="34" style="1" customWidth="1"/>
    <col min="16139" max="16139" width="22.5703125" style="1" customWidth="1"/>
    <col min="16140" max="16140" width="13.5703125" style="1" customWidth="1"/>
    <col min="16141" max="16141" width="14.140625" style="1" customWidth="1"/>
    <col min="16142" max="16142" width="26.5703125" style="1" customWidth="1"/>
    <col min="16143" max="16143" width="12.85546875" style="1" customWidth="1"/>
    <col min="16144" max="16144" width="16.28515625" style="1" customWidth="1"/>
    <col min="16145" max="16145" width="18.42578125" style="1" customWidth="1"/>
    <col min="16146" max="16146" width="20.7109375" style="1" customWidth="1"/>
    <col min="16147" max="16147" width="25.140625" style="1" customWidth="1"/>
    <col min="16148" max="16148" width="10.140625" style="1" customWidth="1"/>
    <col min="16149" max="16149" width="22.140625" style="1" customWidth="1"/>
    <col min="16150" max="16150" width="19.5703125" style="1" customWidth="1"/>
    <col min="16151" max="16151" width="21.85546875" style="1" customWidth="1"/>
    <col min="16152" max="16152" width="16.140625" style="1" customWidth="1"/>
    <col min="16153" max="16153" width="24.140625" style="1" customWidth="1"/>
    <col min="16154" max="16154" width="14" style="1" bestFit="1" customWidth="1"/>
    <col min="16155" max="16384" width="8.85546875" style="1"/>
  </cols>
  <sheetData>
    <row r="1" spans="1:25" ht="130.15" customHeight="1" x14ac:dyDescent="0.2">
      <c r="A1" s="123" t="s">
        <v>90</v>
      </c>
      <c r="B1" s="123"/>
      <c r="C1" s="123"/>
      <c r="D1" s="123"/>
      <c r="E1" s="123"/>
      <c r="F1" s="123"/>
      <c r="G1" s="123"/>
      <c r="H1" s="123"/>
      <c r="I1" s="123"/>
      <c r="J1" s="123"/>
      <c r="K1" s="123"/>
      <c r="L1" s="123"/>
      <c r="M1" s="123"/>
      <c r="N1" s="123"/>
      <c r="O1" s="123"/>
      <c r="P1" s="123"/>
      <c r="Q1" s="123"/>
      <c r="R1" s="123"/>
      <c r="S1" s="123"/>
      <c r="T1" s="123"/>
      <c r="U1" s="123"/>
      <c r="V1" s="18"/>
      <c r="W1" s="18"/>
      <c r="X1" s="18"/>
      <c r="Y1" s="18"/>
    </row>
    <row r="2" spans="1:25" ht="37.15" customHeight="1" x14ac:dyDescent="0.2">
      <c r="A2" s="110" t="s">
        <v>0</v>
      </c>
      <c r="B2" s="111" t="s">
        <v>35</v>
      </c>
      <c r="C2" s="111" t="s">
        <v>1</v>
      </c>
      <c r="D2" s="108" t="s">
        <v>71</v>
      </c>
      <c r="E2" s="111" t="s">
        <v>44</v>
      </c>
      <c r="F2" s="111" t="s">
        <v>63</v>
      </c>
      <c r="G2" s="111" t="s">
        <v>64</v>
      </c>
      <c r="H2" s="111" t="s">
        <v>2</v>
      </c>
      <c r="I2" s="111" t="s">
        <v>3</v>
      </c>
      <c r="J2" s="111" t="s">
        <v>4</v>
      </c>
      <c r="K2" s="111" t="s">
        <v>30</v>
      </c>
      <c r="L2" s="111" t="s">
        <v>33</v>
      </c>
      <c r="M2" s="111" t="s">
        <v>59</v>
      </c>
      <c r="N2" s="111"/>
      <c r="O2" s="111" t="s">
        <v>83</v>
      </c>
      <c r="P2" s="126" t="s">
        <v>61</v>
      </c>
      <c r="Q2" s="127"/>
      <c r="R2" s="127"/>
      <c r="S2" s="127"/>
      <c r="T2" s="127"/>
      <c r="U2" s="127"/>
      <c r="V2" s="127"/>
      <c r="W2" s="128"/>
      <c r="X2" s="108" t="s">
        <v>74</v>
      </c>
      <c r="Y2" s="108" t="s">
        <v>84</v>
      </c>
    </row>
    <row r="3" spans="1:25" ht="66" x14ac:dyDescent="0.2">
      <c r="A3" s="110"/>
      <c r="B3" s="111"/>
      <c r="C3" s="111"/>
      <c r="D3" s="109"/>
      <c r="E3" s="111"/>
      <c r="F3" s="111"/>
      <c r="G3" s="111"/>
      <c r="H3" s="111"/>
      <c r="I3" s="111"/>
      <c r="J3" s="111"/>
      <c r="K3" s="111"/>
      <c r="L3" s="111"/>
      <c r="M3" s="21" t="s">
        <v>5</v>
      </c>
      <c r="N3" s="21" t="s">
        <v>6</v>
      </c>
      <c r="O3" s="111"/>
      <c r="P3" s="21" t="s">
        <v>62</v>
      </c>
      <c r="Q3" s="31" t="s">
        <v>105</v>
      </c>
      <c r="R3" s="21" t="s">
        <v>7</v>
      </c>
      <c r="S3" s="21" t="s">
        <v>8</v>
      </c>
      <c r="T3" s="29" t="s">
        <v>107</v>
      </c>
      <c r="U3" s="21" t="s">
        <v>9</v>
      </c>
      <c r="V3" s="21" t="s">
        <v>10</v>
      </c>
      <c r="W3" s="21" t="s">
        <v>11</v>
      </c>
      <c r="X3" s="109"/>
      <c r="Y3" s="109"/>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1" t="s">
        <v>104</v>
      </c>
      <c r="R4" s="21" t="s">
        <v>41</v>
      </c>
      <c r="S4" s="21" t="s">
        <v>16</v>
      </c>
      <c r="T4" s="29" t="s">
        <v>108</v>
      </c>
      <c r="U4" s="21" t="s">
        <v>76</v>
      </c>
      <c r="V4" s="21" t="s">
        <v>42</v>
      </c>
      <c r="W4" s="21" t="s">
        <v>43</v>
      </c>
      <c r="X4" s="21" t="s">
        <v>86</v>
      </c>
      <c r="Y4" s="21"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1" t="s">
        <v>106</v>
      </c>
      <c r="R5" s="21" t="s">
        <v>25</v>
      </c>
      <c r="S5" s="21" t="s">
        <v>26</v>
      </c>
      <c r="T5" s="29" t="s">
        <v>109</v>
      </c>
      <c r="U5" s="21" t="s">
        <v>27</v>
      </c>
      <c r="V5" s="21" t="s">
        <v>28</v>
      </c>
      <c r="W5" s="21" t="s">
        <v>29</v>
      </c>
      <c r="X5" s="21" t="s">
        <v>75</v>
      </c>
      <c r="Y5" s="21" t="s">
        <v>70</v>
      </c>
    </row>
    <row r="6" spans="1:25" ht="16.5" x14ac:dyDescent="0.2">
      <c r="A6" s="35">
        <v>1</v>
      </c>
      <c r="B6" s="35">
        <v>2</v>
      </c>
      <c r="C6" s="35">
        <v>3</v>
      </c>
      <c r="D6" s="35">
        <v>4</v>
      </c>
      <c r="E6" s="35">
        <v>5</v>
      </c>
      <c r="F6" s="35">
        <v>6</v>
      </c>
      <c r="G6" s="35">
        <v>7</v>
      </c>
      <c r="H6" s="35">
        <v>8</v>
      </c>
      <c r="I6" s="35">
        <v>9</v>
      </c>
      <c r="J6" s="35">
        <v>10</v>
      </c>
      <c r="K6" s="35">
        <v>11</v>
      </c>
      <c r="L6" s="35">
        <v>12</v>
      </c>
      <c r="M6" s="35">
        <v>13</v>
      </c>
      <c r="N6" s="35">
        <v>14</v>
      </c>
      <c r="O6" s="35">
        <v>15</v>
      </c>
      <c r="P6" s="35">
        <v>16</v>
      </c>
      <c r="Q6" s="36">
        <v>17</v>
      </c>
      <c r="R6" s="35">
        <v>18</v>
      </c>
      <c r="S6" s="35">
        <v>19</v>
      </c>
      <c r="T6" s="35">
        <v>20</v>
      </c>
      <c r="U6" s="35">
        <v>21</v>
      </c>
      <c r="V6" s="35">
        <v>22</v>
      </c>
      <c r="W6" s="35">
        <v>23</v>
      </c>
      <c r="X6" s="35">
        <v>24</v>
      </c>
      <c r="Y6" s="35">
        <v>25</v>
      </c>
    </row>
    <row r="7" spans="1:25" ht="117.6" customHeight="1" x14ac:dyDescent="0.2">
      <c r="A7" s="118">
        <v>1</v>
      </c>
      <c r="B7" s="118" t="s">
        <v>95</v>
      </c>
      <c r="C7" s="129" t="s">
        <v>96</v>
      </c>
      <c r="D7" s="115">
        <v>2</v>
      </c>
      <c r="E7" s="117">
        <v>2.7</v>
      </c>
      <c r="F7" s="129" t="s">
        <v>97</v>
      </c>
      <c r="G7" s="162" t="s">
        <v>119</v>
      </c>
      <c r="H7" s="115" t="s">
        <v>49</v>
      </c>
      <c r="I7" s="115" t="s">
        <v>102</v>
      </c>
      <c r="J7" s="115" t="s">
        <v>103</v>
      </c>
      <c r="K7" s="115" t="s">
        <v>93</v>
      </c>
      <c r="L7" s="78" t="s">
        <v>98</v>
      </c>
      <c r="M7" s="41" t="s">
        <v>51</v>
      </c>
      <c r="N7" s="41" t="s">
        <v>100</v>
      </c>
      <c r="O7" s="163" t="s">
        <v>114</v>
      </c>
      <c r="P7" s="112">
        <v>3233777.62</v>
      </c>
      <c r="Q7" s="42">
        <v>2173597.27</v>
      </c>
      <c r="R7" s="6">
        <v>1738877.81</v>
      </c>
      <c r="S7" s="28">
        <v>0.8</v>
      </c>
      <c r="T7" s="6">
        <v>391247.51</v>
      </c>
      <c r="U7" s="28">
        <v>0.18</v>
      </c>
      <c r="V7" s="6">
        <f>Q7*0.02</f>
        <v>43471.945400000004</v>
      </c>
      <c r="W7" s="28">
        <v>0.02</v>
      </c>
      <c r="X7" s="112">
        <v>3233777.62</v>
      </c>
      <c r="Y7" s="6">
        <v>0</v>
      </c>
    </row>
    <row r="8" spans="1:25" ht="169.5" customHeight="1" x14ac:dyDescent="0.2">
      <c r="A8" s="118"/>
      <c r="B8" s="118"/>
      <c r="C8" s="129"/>
      <c r="D8" s="115"/>
      <c r="E8" s="117"/>
      <c r="F8" s="129"/>
      <c r="G8" s="162"/>
      <c r="H8" s="115"/>
      <c r="I8" s="115"/>
      <c r="J8" s="115"/>
      <c r="K8" s="116"/>
      <c r="L8" s="78" t="s">
        <v>99</v>
      </c>
      <c r="M8" s="40" t="s">
        <v>52</v>
      </c>
      <c r="N8" s="40" t="s">
        <v>101</v>
      </c>
      <c r="O8" s="163"/>
      <c r="P8" s="112"/>
      <c r="Q8" s="42">
        <v>1060180.3500000001</v>
      </c>
      <c r="R8" s="6">
        <v>848144.28</v>
      </c>
      <c r="S8" s="28">
        <v>0.8</v>
      </c>
      <c r="T8" s="6">
        <f>Q8*0.18</f>
        <v>190832.46300000002</v>
      </c>
      <c r="U8" s="28">
        <v>0.18</v>
      </c>
      <c r="V8" s="6">
        <f>Q8*0.02</f>
        <v>21203.607000000004</v>
      </c>
      <c r="W8" s="28">
        <v>0.02</v>
      </c>
      <c r="X8" s="112"/>
      <c r="Y8" s="7">
        <v>0</v>
      </c>
    </row>
    <row r="9" spans="1:25" ht="191.25" customHeight="1" x14ac:dyDescent="0.2">
      <c r="A9" s="142">
        <v>2</v>
      </c>
      <c r="B9" s="142" t="s">
        <v>111</v>
      </c>
      <c r="C9" s="145" t="s">
        <v>112</v>
      </c>
      <c r="D9" s="136">
        <v>2</v>
      </c>
      <c r="E9" s="148">
        <v>2.7</v>
      </c>
      <c r="F9" s="156" t="s">
        <v>116</v>
      </c>
      <c r="G9" s="157" t="s">
        <v>120</v>
      </c>
      <c r="H9" s="125" t="s">
        <v>49</v>
      </c>
      <c r="I9" s="125" t="s">
        <v>117</v>
      </c>
      <c r="J9" s="125" t="s">
        <v>118</v>
      </c>
      <c r="K9" s="125" t="s">
        <v>93</v>
      </c>
      <c r="L9" s="46" t="s">
        <v>113</v>
      </c>
      <c r="M9" s="57" t="s">
        <v>52</v>
      </c>
      <c r="N9" s="47" t="s">
        <v>53</v>
      </c>
      <c r="O9" s="163" t="s">
        <v>115</v>
      </c>
      <c r="P9" s="155">
        <v>2816081.13</v>
      </c>
      <c r="Q9" s="45">
        <v>1746373.24</v>
      </c>
      <c r="R9" s="38">
        <v>1397098.59</v>
      </c>
      <c r="S9" s="39">
        <v>0.8</v>
      </c>
      <c r="T9" s="38">
        <v>314347.18</v>
      </c>
      <c r="U9" s="39">
        <v>0.18</v>
      </c>
      <c r="V9" s="38">
        <v>34927.47</v>
      </c>
      <c r="W9" s="39">
        <v>0.02</v>
      </c>
      <c r="X9" s="155">
        <v>2816081.13</v>
      </c>
      <c r="Y9" s="38">
        <v>0</v>
      </c>
    </row>
    <row r="10" spans="1:25" ht="154.15" customHeight="1" x14ac:dyDescent="0.2">
      <c r="A10" s="118"/>
      <c r="B10" s="118"/>
      <c r="C10" s="143"/>
      <c r="D10" s="125"/>
      <c r="E10" s="117"/>
      <c r="F10" s="129"/>
      <c r="G10" s="158"/>
      <c r="H10" s="115"/>
      <c r="I10" s="115"/>
      <c r="J10" s="115"/>
      <c r="K10" s="116"/>
      <c r="L10" s="55" t="s">
        <v>189</v>
      </c>
      <c r="M10" s="58" t="s">
        <v>51</v>
      </c>
      <c r="N10" s="56" t="s">
        <v>58</v>
      </c>
      <c r="O10" s="163"/>
      <c r="P10" s="112"/>
      <c r="Q10" s="44">
        <v>1069707.8899999999</v>
      </c>
      <c r="R10" s="6">
        <v>855766.31</v>
      </c>
      <c r="S10" s="28">
        <v>0.8</v>
      </c>
      <c r="T10" s="6">
        <v>192547.42</v>
      </c>
      <c r="U10" s="28">
        <v>0.18</v>
      </c>
      <c r="V10" s="6">
        <v>21394.16</v>
      </c>
      <c r="W10" s="28">
        <v>0.02</v>
      </c>
      <c r="X10" s="112"/>
      <c r="Y10" s="7">
        <v>0</v>
      </c>
    </row>
    <row r="11" spans="1:25" ht="77.45" customHeight="1" x14ac:dyDescent="0.2">
      <c r="A11" s="142">
        <v>3</v>
      </c>
      <c r="B11" s="142" t="s">
        <v>122</v>
      </c>
      <c r="C11" s="164" t="s">
        <v>135</v>
      </c>
      <c r="D11" s="136">
        <v>2</v>
      </c>
      <c r="E11" s="148">
        <v>2.4</v>
      </c>
      <c r="F11" s="165" t="s">
        <v>131</v>
      </c>
      <c r="G11" s="167" t="s">
        <v>134</v>
      </c>
      <c r="H11" s="125" t="s">
        <v>121</v>
      </c>
      <c r="I11" s="125" t="s">
        <v>132</v>
      </c>
      <c r="J11" s="125" t="s">
        <v>133</v>
      </c>
      <c r="K11" s="125" t="s">
        <v>93</v>
      </c>
      <c r="L11" s="55" t="s">
        <v>123</v>
      </c>
      <c r="M11" s="34" t="s">
        <v>51</v>
      </c>
      <c r="N11" s="54" t="s">
        <v>129</v>
      </c>
      <c r="O11" s="133" t="s">
        <v>130</v>
      </c>
      <c r="P11" s="170">
        <v>24330679.260000002</v>
      </c>
      <c r="Q11" s="43">
        <v>900120.06</v>
      </c>
      <c r="R11" s="38">
        <v>720096.04</v>
      </c>
      <c r="S11" s="39">
        <v>0.8</v>
      </c>
      <c r="T11" s="38">
        <v>162021.62</v>
      </c>
      <c r="U11" s="39">
        <v>0.18</v>
      </c>
      <c r="V11" s="38">
        <v>18002.400000000001</v>
      </c>
      <c r="W11" s="39">
        <v>0.02</v>
      </c>
      <c r="X11" s="155">
        <v>26812467.300000001</v>
      </c>
      <c r="Y11" s="38">
        <v>0</v>
      </c>
    </row>
    <row r="12" spans="1:25" ht="77.45" customHeight="1" x14ac:dyDescent="0.2">
      <c r="A12" s="142"/>
      <c r="B12" s="142"/>
      <c r="C12" s="164"/>
      <c r="D12" s="136"/>
      <c r="E12" s="148"/>
      <c r="F12" s="166"/>
      <c r="G12" s="167"/>
      <c r="H12" s="125"/>
      <c r="I12" s="125"/>
      <c r="J12" s="125"/>
      <c r="K12" s="125"/>
      <c r="L12" s="50" t="s">
        <v>124</v>
      </c>
      <c r="M12" s="37" t="s">
        <v>52</v>
      </c>
      <c r="N12" s="48" t="s">
        <v>101</v>
      </c>
      <c r="O12" s="134"/>
      <c r="P12" s="170"/>
      <c r="Q12" s="45">
        <v>8200000.5</v>
      </c>
      <c r="R12" s="38">
        <v>6560000.4000000004</v>
      </c>
      <c r="S12" s="39">
        <v>0.8</v>
      </c>
      <c r="T12" s="52">
        <v>1475525.1</v>
      </c>
      <c r="U12" s="39">
        <v>0.18</v>
      </c>
      <c r="V12" s="38">
        <v>164475</v>
      </c>
      <c r="W12" s="39">
        <v>0.02</v>
      </c>
      <c r="X12" s="155"/>
      <c r="Y12" s="38">
        <v>0</v>
      </c>
    </row>
    <row r="13" spans="1:25" ht="77.45" customHeight="1" x14ac:dyDescent="0.2">
      <c r="A13" s="142"/>
      <c r="B13" s="142"/>
      <c r="C13" s="164"/>
      <c r="D13" s="136"/>
      <c r="E13" s="148"/>
      <c r="F13" s="166"/>
      <c r="G13" s="167"/>
      <c r="H13" s="125"/>
      <c r="I13" s="125"/>
      <c r="J13" s="125"/>
      <c r="K13" s="125"/>
      <c r="L13" s="50" t="s">
        <v>125</v>
      </c>
      <c r="M13" s="34" t="s">
        <v>51</v>
      </c>
      <c r="N13" s="49" t="s">
        <v>100</v>
      </c>
      <c r="O13" s="134"/>
      <c r="P13" s="170"/>
      <c r="Q13" s="45">
        <v>9375000</v>
      </c>
      <c r="R13" s="38">
        <v>7500000</v>
      </c>
      <c r="S13" s="39">
        <v>0.8</v>
      </c>
      <c r="T13" s="53">
        <v>1687500</v>
      </c>
      <c r="U13" s="39">
        <v>0.18</v>
      </c>
      <c r="V13" s="38">
        <v>187500</v>
      </c>
      <c r="W13" s="39">
        <v>0.02</v>
      </c>
      <c r="X13" s="155"/>
      <c r="Y13" s="38">
        <v>0</v>
      </c>
    </row>
    <row r="14" spans="1:25" ht="116.25" customHeight="1" x14ac:dyDescent="0.2">
      <c r="A14" s="142"/>
      <c r="B14" s="142"/>
      <c r="C14" s="164"/>
      <c r="D14" s="136"/>
      <c r="E14" s="148"/>
      <c r="F14" s="166"/>
      <c r="G14" s="167"/>
      <c r="H14" s="125"/>
      <c r="I14" s="125"/>
      <c r="J14" s="125"/>
      <c r="K14" s="125"/>
      <c r="L14" s="50" t="s">
        <v>126</v>
      </c>
      <c r="M14" s="34" t="s">
        <v>51</v>
      </c>
      <c r="N14" s="49" t="s">
        <v>58</v>
      </c>
      <c r="O14" s="134"/>
      <c r="P14" s="170"/>
      <c r="Q14" s="45">
        <v>4500000</v>
      </c>
      <c r="R14" s="38">
        <v>3600000</v>
      </c>
      <c r="S14" s="39">
        <v>0.8</v>
      </c>
      <c r="T14" s="6">
        <v>810000</v>
      </c>
      <c r="U14" s="39">
        <v>0.18</v>
      </c>
      <c r="V14" s="38">
        <v>90000</v>
      </c>
      <c r="W14" s="39">
        <v>0.02</v>
      </c>
      <c r="X14" s="155"/>
      <c r="Y14" s="38">
        <v>0</v>
      </c>
    </row>
    <row r="15" spans="1:25" ht="103.5" customHeight="1" x14ac:dyDescent="0.2">
      <c r="A15" s="142"/>
      <c r="B15" s="142"/>
      <c r="C15" s="164"/>
      <c r="D15" s="136"/>
      <c r="E15" s="148"/>
      <c r="F15" s="166"/>
      <c r="G15" s="167"/>
      <c r="H15" s="125"/>
      <c r="I15" s="125"/>
      <c r="J15" s="125"/>
      <c r="K15" s="125"/>
      <c r="L15" s="50" t="s">
        <v>127</v>
      </c>
      <c r="M15" s="37" t="s">
        <v>52</v>
      </c>
      <c r="N15" s="48" t="s">
        <v>101</v>
      </c>
      <c r="O15" s="134"/>
      <c r="P15" s="170"/>
      <c r="Q15" s="45">
        <v>679486.8</v>
      </c>
      <c r="R15" s="38">
        <v>543589.43999999994</v>
      </c>
      <c r="S15" s="39">
        <v>0.8</v>
      </c>
      <c r="T15" s="38">
        <v>122307.62</v>
      </c>
      <c r="U15" s="39">
        <v>0.18</v>
      </c>
      <c r="V15" s="38">
        <v>13589.74</v>
      </c>
      <c r="W15" s="39">
        <v>0.02</v>
      </c>
      <c r="X15" s="155"/>
      <c r="Y15" s="38">
        <v>0</v>
      </c>
    </row>
    <row r="16" spans="1:25" ht="77.45" customHeight="1" x14ac:dyDescent="0.2">
      <c r="A16" s="140"/>
      <c r="B16" s="140"/>
      <c r="C16" s="143"/>
      <c r="D16" s="136"/>
      <c r="E16" s="146"/>
      <c r="F16" s="166"/>
      <c r="G16" s="167"/>
      <c r="H16" s="124"/>
      <c r="I16" s="124"/>
      <c r="J16" s="124"/>
      <c r="K16" s="169"/>
      <c r="L16" s="51" t="s">
        <v>128</v>
      </c>
      <c r="M16" s="59" t="s">
        <v>52</v>
      </c>
      <c r="N16" s="64" t="s">
        <v>101</v>
      </c>
      <c r="O16" s="134"/>
      <c r="P16" s="171"/>
      <c r="Q16" s="60">
        <v>676071.9</v>
      </c>
      <c r="R16" s="61">
        <v>540857.52</v>
      </c>
      <c r="S16" s="28">
        <v>0.8</v>
      </c>
      <c r="T16" s="61">
        <v>121692.94</v>
      </c>
      <c r="U16" s="28">
        <v>0.18</v>
      </c>
      <c r="V16" s="61">
        <v>13521.44</v>
      </c>
      <c r="W16" s="62">
        <v>0.02</v>
      </c>
      <c r="X16" s="168"/>
      <c r="Y16" s="63">
        <v>0</v>
      </c>
    </row>
    <row r="17" spans="1:25" ht="51.6" customHeight="1" x14ac:dyDescent="0.2">
      <c r="A17" s="118">
        <v>4</v>
      </c>
      <c r="B17" s="118" t="s">
        <v>136</v>
      </c>
      <c r="C17" s="164" t="s">
        <v>137</v>
      </c>
      <c r="D17" s="115">
        <v>2</v>
      </c>
      <c r="E17" s="117">
        <v>2.7</v>
      </c>
      <c r="F17" s="172" t="s">
        <v>143</v>
      </c>
      <c r="G17" s="174" t="s">
        <v>142</v>
      </c>
      <c r="H17" s="115" t="s">
        <v>49</v>
      </c>
      <c r="I17" s="161" t="s">
        <v>144</v>
      </c>
      <c r="J17" s="161" t="s">
        <v>145</v>
      </c>
      <c r="K17" s="115" t="s">
        <v>93</v>
      </c>
      <c r="L17" s="55" t="s">
        <v>126</v>
      </c>
      <c r="M17" s="34" t="s">
        <v>51</v>
      </c>
      <c r="N17" s="49" t="s">
        <v>58</v>
      </c>
      <c r="O17" s="133" t="s">
        <v>114</v>
      </c>
      <c r="P17" s="137">
        <v>3499630.11</v>
      </c>
      <c r="Q17" s="65">
        <v>1850000</v>
      </c>
      <c r="R17" s="67">
        <v>1480000</v>
      </c>
      <c r="S17" s="39">
        <v>0.8</v>
      </c>
      <c r="T17" s="6">
        <v>333000</v>
      </c>
      <c r="U17" s="39">
        <v>0.18</v>
      </c>
      <c r="V17" s="6">
        <v>37000</v>
      </c>
      <c r="W17" s="62">
        <v>0.02</v>
      </c>
      <c r="X17" s="159">
        <v>3688121.68</v>
      </c>
      <c r="Y17" s="7">
        <v>0</v>
      </c>
    </row>
    <row r="18" spans="1:25" ht="51.6" customHeight="1" x14ac:dyDescent="0.2">
      <c r="A18" s="118"/>
      <c r="B18" s="118"/>
      <c r="C18" s="164"/>
      <c r="D18" s="115"/>
      <c r="E18" s="117"/>
      <c r="F18" s="173"/>
      <c r="G18" s="174"/>
      <c r="H18" s="115"/>
      <c r="I18" s="161"/>
      <c r="J18" s="161"/>
      <c r="K18" s="115"/>
      <c r="L18" s="55" t="s">
        <v>138</v>
      </c>
      <c r="M18" s="34" t="s">
        <v>51</v>
      </c>
      <c r="N18" s="49" t="s">
        <v>58</v>
      </c>
      <c r="O18" s="134"/>
      <c r="P18" s="138"/>
      <c r="Q18" s="66">
        <v>450000</v>
      </c>
      <c r="R18" s="67">
        <v>360000</v>
      </c>
      <c r="S18" s="39">
        <v>0.8</v>
      </c>
      <c r="T18" s="6">
        <v>81000</v>
      </c>
      <c r="U18" s="39">
        <v>0.18</v>
      </c>
      <c r="V18" s="6">
        <v>9000</v>
      </c>
      <c r="W18" s="62">
        <v>0.02</v>
      </c>
      <c r="X18" s="160"/>
      <c r="Y18" s="7">
        <v>0</v>
      </c>
    </row>
    <row r="19" spans="1:25" ht="51.6" customHeight="1" x14ac:dyDescent="0.2">
      <c r="A19" s="118"/>
      <c r="B19" s="118"/>
      <c r="C19" s="164"/>
      <c r="D19" s="115"/>
      <c r="E19" s="117"/>
      <c r="F19" s="173"/>
      <c r="G19" s="174"/>
      <c r="H19" s="115"/>
      <c r="I19" s="161"/>
      <c r="J19" s="161"/>
      <c r="K19" s="115"/>
      <c r="L19" s="55" t="s">
        <v>139</v>
      </c>
      <c r="M19" s="34" t="s">
        <v>51</v>
      </c>
      <c r="N19" s="49" t="s">
        <v>58</v>
      </c>
      <c r="O19" s="134"/>
      <c r="P19" s="138"/>
      <c r="Q19" s="66">
        <v>449930.11</v>
      </c>
      <c r="R19" s="67">
        <v>359944.08</v>
      </c>
      <c r="S19" s="39">
        <v>0.8</v>
      </c>
      <c r="T19" s="6">
        <v>80987.42</v>
      </c>
      <c r="U19" s="39">
        <v>0.18</v>
      </c>
      <c r="V19" s="6">
        <v>8998.61</v>
      </c>
      <c r="W19" s="62">
        <v>0.02</v>
      </c>
      <c r="X19" s="160"/>
      <c r="Y19" s="7">
        <v>0</v>
      </c>
    </row>
    <row r="20" spans="1:25" ht="51.6" customHeight="1" x14ac:dyDescent="0.2">
      <c r="A20" s="118"/>
      <c r="B20" s="118"/>
      <c r="C20" s="164"/>
      <c r="D20" s="115"/>
      <c r="E20" s="117"/>
      <c r="F20" s="173"/>
      <c r="G20" s="174"/>
      <c r="H20" s="115"/>
      <c r="I20" s="161"/>
      <c r="J20" s="161"/>
      <c r="K20" s="115"/>
      <c r="L20" s="55" t="s">
        <v>140</v>
      </c>
      <c r="M20" s="69" t="s">
        <v>52</v>
      </c>
      <c r="N20" s="64" t="s">
        <v>141</v>
      </c>
      <c r="O20" s="135"/>
      <c r="P20" s="139"/>
      <c r="Q20" s="70">
        <v>749700</v>
      </c>
      <c r="R20" s="71">
        <v>599760</v>
      </c>
      <c r="S20" s="62">
        <v>0.8</v>
      </c>
      <c r="T20" s="61">
        <v>134946</v>
      </c>
      <c r="U20" s="62">
        <v>0.18</v>
      </c>
      <c r="V20" s="61">
        <v>14994</v>
      </c>
      <c r="W20" s="62">
        <v>0.02</v>
      </c>
      <c r="X20" s="160"/>
      <c r="Y20" s="7">
        <v>0</v>
      </c>
    </row>
    <row r="21" spans="1:25" ht="177.75" customHeight="1" x14ac:dyDescent="0.2">
      <c r="A21" s="140">
        <v>5</v>
      </c>
      <c r="B21" s="140" t="s">
        <v>146</v>
      </c>
      <c r="C21" s="143" t="s">
        <v>147</v>
      </c>
      <c r="D21" s="124">
        <v>2</v>
      </c>
      <c r="E21" s="146">
        <v>2.7</v>
      </c>
      <c r="F21" s="149" t="s">
        <v>149</v>
      </c>
      <c r="G21" s="176" t="s">
        <v>150</v>
      </c>
      <c r="H21" s="124" t="s">
        <v>49</v>
      </c>
      <c r="I21" s="130" t="s">
        <v>151</v>
      </c>
      <c r="J21" s="130" t="s">
        <v>152</v>
      </c>
      <c r="K21" s="124" t="s">
        <v>93</v>
      </c>
      <c r="L21" s="55" t="s">
        <v>148</v>
      </c>
      <c r="M21" s="69" t="s">
        <v>52</v>
      </c>
      <c r="N21" s="64" t="s">
        <v>53</v>
      </c>
      <c r="O21" s="133" t="s">
        <v>115</v>
      </c>
      <c r="P21" s="137">
        <v>3492196.65</v>
      </c>
      <c r="Q21" s="72">
        <v>1749999.97</v>
      </c>
      <c r="R21" s="67">
        <v>1399999.97</v>
      </c>
      <c r="S21" s="28">
        <v>0.8</v>
      </c>
      <c r="T21" s="6">
        <v>315000</v>
      </c>
      <c r="U21" s="28">
        <v>0.18</v>
      </c>
      <c r="V21" s="6">
        <v>35000</v>
      </c>
      <c r="W21" s="28">
        <v>0.02</v>
      </c>
      <c r="X21" s="175">
        <f>P21</f>
        <v>3492196.65</v>
      </c>
      <c r="Y21" s="7">
        <v>0</v>
      </c>
    </row>
    <row r="22" spans="1:25" ht="129" customHeight="1" x14ac:dyDescent="0.2">
      <c r="A22" s="142"/>
      <c r="B22" s="142"/>
      <c r="C22" s="145"/>
      <c r="D22" s="125"/>
      <c r="E22" s="148"/>
      <c r="F22" s="151"/>
      <c r="G22" s="177"/>
      <c r="H22" s="125"/>
      <c r="I22" s="132"/>
      <c r="J22" s="132"/>
      <c r="K22" s="125"/>
      <c r="L22" s="55" t="s">
        <v>189</v>
      </c>
      <c r="M22" s="68" t="s">
        <v>51</v>
      </c>
      <c r="N22" s="64" t="s">
        <v>58</v>
      </c>
      <c r="O22" s="135"/>
      <c r="P22" s="139"/>
      <c r="Q22" s="72">
        <v>1742196.68</v>
      </c>
      <c r="R22" s="67">
        <v>1393757.34</v>
      </c>
      <c r="S22" s="28">
        <v>0.8</v>
      </c>
      <c r="T22" s="6">
        <v>313595.40000000002</v>
      </c>
      <c r="U22" s="28">
        <v>0.18</v>
      </c>
      <c r="V22" s="6">
        <v>34843.94</v>
      </c>
      <c r="W22" s="28">
        <v>0.02</v>
      </c>
      <c r="X22" s="175"/>
      <c r="Y22" s="7">
        <v>0</v>
      </c>
    </row>
    <row r="23" spans="1:25" ht="137.25" customHeight="1" x14ac:dyDescent="0.2">
      <c r="A23" s="140">
        <v>6</v>
      </c>
      <c r="B23" s="140" t="s">
        <v>161</v>
      </c>
      <c r="C23" s="143" t="s">
        <v>162</v>
      </c>
      <c r="D23" s="124">
        <v>2</v>
      </c>
      <c r="E23" s="146">
        <v>2.7</v>
      </c>
      <c r="F23" s="149" t="s">
        <v>163</v>
      </c>
      <c r="G23" s="152" t="s">
        <v>200</v>
      </c>
      <c r="H23" s="124" t="s">
        <v>156</v>
      </c>
      <c r="I23" s="130" t="s">
        <v>164</v>
      </c>
      <c r="J23" s="130" t="s">
        <v>165</v>
      </c>
      <c r="K23" s="124" t="s">
        <v>93</v>
      </c>
      <c r="L23" s="55" t="s">
        <v>188</v>
      </c>
      <c r="M23" s="73" t="s">
        <v>51</v>
      </c>
      <c r="N23" s="75" t="s">
        <v>58</v>
      </c>
      <c r="O23" s="133" t="s">
        <v>114</v>
      </c>
      <c r="P23" s="137">
        <v>666024.35</v>
      </c>
      <c r="Q23" s="66">
        <v>356255.16</v>
      </c>
      <c r="R23" s="76">
        <v>285004.12</v>
      </c>
      <c r="S23" s="28">
        <v>0.8</v>
      </c>
      <c r="T23" s="6">
        <v>64125.93</v>
      </c>
      <c r="U23" s="28">
        <v>0.18</v>
      </c>
      <c r="V23" s="6">
        <v>7125.11</v>
      </c>
      <c r="W23" s="28">
        <v>0.02</v>
      </c>
      <c r="X23" s="137">
        <v>666024.35</v>
      </c>
      <c r="Y23" s="77">
        <v>0</v>
      </c>
    </row>
    <row r="24" spans="1:25" ht="133.5" customHeight="1" x14ac:dyDescent="0.2">
      <c r="A24" s="141"/>
      <c r="B24" s="141"/>
      <c r="C24" s="144"/>
      <c r="D24" s="136"/>
      <c r="E24" s="147"/>
      <c r="F24" s="150"/>
      <c r="G24" s="153"/>
      <c r="H24" s="136"/>
      <c r="I24" s="131"/>
      <c r="J24" s="131"/>
      <c r="K24" s="136"/>
      <c r="L24" s="55" t="s">
        <v>187</v>
      </c>
      <c r="M24" s="73" t="s">
        <v>52</v>
      </c>
      <c r="N24" s="75" t="s">
        <v>53</v>
      </c>
      <c r="O24" s="134"/>
      <c r="P24" s="138"/>
      <c r="Q24" s="66">
        <v>239729.19</v>
      </c>
      <c r="R24" s="76">
        <v>191783.35</v>
      </c>
      <c r="S24" s="28">
        <v>0.8</v>
      </c>
      <c r="T24" s="52">
        <v>43151.25</v>
      </c>
      <c r="U24" s="28">
        <v>0.18</v>
      </c>
      <c r="V24" s="6">
        <v>4794.59</v>
      </c>
      <c r="W24" s="28">
        <v>0.02</v>
      </c>
      <c r="X24" s="138"/>
      <c r="Y24" s="77">
        <v>0</v>
      </c>
    </row>
    <row r="25" spans="1:25" ht="105.6" customHeight="1" x14ac:dyDescent="0.2">
      <c r="A25" s="142"/>
      <c r="B25" s="142"/>
      <c r="C25" s="145"/>
      <c r="D25" s="125"/>
      <c r="E25" s="148"/>
      <c r="F25" s="151"/>
      <c r="G25" s="154"/>
      <c r="H25" s="125"/>
      <c r="I25" s="132"/>
      <c r="J25" s="132"/>
      <c r="K25" s="125"/>
      <c r="L25" s="55" t="s">
        <v>186</v>
      </c>
      <c r="M25" s="73" t="s">
        <v>51</v>
      </c>
      <c r="N25" s="75" t="s">
        <v>58</v>
      </c>
      <c r="O25" s="135"/>
      <c r="P25" s="139"/>
      <c r="Q25" s="66">
        <v>70040</v>
      </c>
      <c r="R25" s="76">
        <v>56032</v>
      </c>
      <c r="S25" s="28">
        <v>0.8</v>
      </c>
      <c r="T25" s="6">
        <v>12607.2</v>
      </c>
      <c r="U25" s="28">
        <v>0.18</v>
      </c>
      <c r="V25" s="6">
        <v>1400.8</v>
      </c>
      <c r="W25" s="28">
        <v>0.02</v>
      </c>
      <c r="X25" s="139"/>
      <c r="Y25" s="77">
        <v>0</v>
      </c>
    </row>
    <row r="26" spans="1:25" ht="124.5" customHeight="1" x14ac:dyDescent="0.2">
      <c r="A26" s="140">
        <v>7</v>
      </c>
      <c r="B26" s="140" t="s">
        <v>153</v>
      </c>
      <c r="C26" s="143" t="s">
        <v>154</v>
      </c>
      <c r="D26" s="124">
        <v>2</v>
      </c>
      <c r="E26" s="146">
        <v>2.7</v>
      </c>
      <c r="F26" s="149" t="s">
        <v>155</v>
      </c>
      <c r="G26" s="152" t="s">
        <v>174</v>
      </c>
      <c r="H26" s="124" t="s">
        <v>156</v>
      </c>
      <c r="I26" s="130" t="s">
        <v>166</v>
      </c>
      <c r="J26" s="130" t="s">
        <v>167</v>
      </c>
      <c r="K26" s="124" t="s">
        <v>93</v>
      </c>
      <c r="L26" s="55" t="s">
        <v>157</v>
      </c>
      <c r="M26" s="74" t="s">
        <v>52</v>
      </c>
      <c r="N26" s="64" t="s">
        <v>53</v>
      </c>
      <c r="O26" s="133" t="s">
        <v>114</v>
      </c>
      <c r="P26" s="137">
        <v>733294.6</v>
      </c>
      <c r="Q26" s="72">
        <v>273360</v>
      </c>
      <c r="R26" s="67">
        <v>218688</v>
      </c>
      <c r="S26" s="28">
        <v>0.8</v>
      </c>
      <c r="T26" s="6">
        <v>49204.800000000003</v>
      </c>
      <c r="U26" s="28">
        <v>0.18</v>
      </c>
      <c r="V26" s="6">
        <v>5467.2</v>
      </c>
      <c r="W26" s="28">
        <v>0.02</v>
      </c>
      <c r="X26" s="159">
        <v>733294.6</v>
      </c>
      <c r="Y26" s="7">
        <v>0</v>
      </c>
    </row>
    <row r="27" spans="1:25" ht="123" customHeight="1" x14ac:dyDescent="0.2">
      <c r="A27" s="141"/>
      <c r="B27" s="141"/>
      <c r="C27" s="144"/>
      <c r="D27" s="136"/>
      <c r="E27" s="147"/>
      <c r="F27" s="150"/>
      <c r="G27" s="153"/>
      <c r="H27" s="136"/>
      <c r="I27" s="131"/>
      <c r="J27" s="131"/>
      <c r="K27" s="136"/>
      <c r="L27" s="55" t="s">
        <v>158</v>
      </c>
      <c r="M27" s="74" t="s">
        <v>51</v>
      </c>
      <c r="N27" s="75" t="s">
        <v>159</v>
      </c>
      <c r="O27" s="134"/>
      <c r="P27" s="138"/>
      <c r="Q27" s="72">
        <v>228370</v>
      </c>
      <c r="R27" s="67">
        <v>182696</v>
      </c>
      <c r="S27" s="28">
        <v>0.8</v>
      </c>
      <c r="T27" s="6">
        <v>41106.6</v>
      </c>
      <c r="U27" s="28">
        <v>0.18</v>
      </c>
      <c r="V27" s="6">
        <v>4567.3999999999996</v>
      </c>
      <c r="W27" s="28">
        <v>0.02</v>
      </c>
      <c r="X27" s="160"/>
      <c r="Y27" s="7">
        <v>0</v>
      </c>
    </row>
    <row r="28" spans="1:25" ht="91.15" customHeight="1" x14ac:dyDescent="0.2">
      <c r="A28" s="142"/>
      <c r="B28" s="142"/>
      <c r="C28" s="145"/>
      <c r="D28" s="125"/>
      <c r="E28" s="148"/>
      <c r="F28" s="151"/>
      <c r="G28" s="154"/>
      <c r="H28" s="125"/>
      <c r="I28" s="132"/>
      <c r="J28" s="132"/>
      <c r="K28" s="125"/>
      <c r="L28" s="55" t="s">
        <v>160</v>
      </c>
      <c r="M28" s="74" t="s">
        <v>51</v>
      </c>
      <c r="N28" s="75" t="s">
        <v>159</v>
      </c>
      <c r="O28" s="135"/>
      <c r="P28" s="139"/>
      <c r="Q28" s="72">
        <v>231564.6</v>
      </c>
      <c r="R28" s="67">
        <v>185251.68</v>
      </c>
      <c r="S28" s="28">
        <v>0.8</v>
      </c>
      <c r="T28" s="6">
        <v>41681.629999999997</v>
      </c>
      <c r="U28" s="28">
        <v>0.18</v>
      </c>
      <c r="V28" s="6">
        <v>4631.29</v>
      </c>
      <c r="W28" s="28">
        <v>0.02</v>
      </c>
      <c r="X28" s="178"/>
      <c r="Y28" s="7">
        <v>0</v>
      </c>
    </row>
    <row r="29" spans="1:25" ht="178.5" customHeight="1" x14ac:dyDescent="0.2">
      <c r="A29" s="140">
        <v>8</v>
      </c>
      <c r="B29" s="140" t="s">
        <v>168</v>
      </c>
      <c r="C29" s="143" t="s">
        <v>169</v>
      </c>
      <c r="D29" s="124">
        <v>2</v>
      </c>
      <c r="E29" s="146">
        <v>2.7</v>
      </c>
      <c r="F29" s="149" t="s">
        <v>170</v>
      </c>
      <c r="G29" s="152" t="s">
        <v>171</v>
      </c>
      <c r="H29" s="124" t="s">
        <v>172</v>
      </c>
      <c r="I29" s="130" t="s">
        <v>166</v>
      </c>
      <c r="J29" s="130" t="s">
        <v>175</v>
      </c>
      <c r="K29" s="124" t="s">
        <v>93</v>
      </c>
      <c r="L29" s="55" t="s">
        <v>184</v>
      </c>
      <c r="M29" s="79" t="s">
        <v>52</v>
      </c>
      <c r="N29" s="75" t="s">
        <v>53</v>
      </c>
      <c r="O29" s="133" t="s">
        <v>115</v>
      </c>
      <c r="P29" s="137">
        <v>3262618.48</v>
      </c>
      <c r="Q29" s="66">
        <v>1888861.34</v>
      </c>
      <c r="R29" s="76">
        <v>1511089.07</v>
      </c>
      <c r="S29" s="28">
        <v>0.8</v>
      </c>
      <c r="T29" s="6">
        <v>339995.04</v>
      </c>
      <c r="U29" s="28">
        <v>0.18</v>
      </c>
      <c r="V29" s="6">
        <v>37777.230000000003</v>
      </c>
      <c r="W29" s="28">
        <v>0.02</v>
      </c>
      <c r="X29" s="159">
        <f>P29+358062.2</f>
        <v>3620680.68</v>
      </c>
      <c r="Y29" s="80">
        <v>0</v>
      </c>
    </row>
    <row r="30" spans="1:25" ht="139.9" customHeight="1" x14ac:dyDescent="0.2">
      <c r="A30" s="142"/>
      <c r="B30" s="142"/>
      <c r="C30" s="145"/>
      <c r="D30" s="125"/>
      <c r="E30" s="148"/>
      <c r="F30" s="151"/>
      <c r="G30" s="154"/>
      <c r="H30" s="125"/>
      <c r="I30" s="132"/>
      <c r="J30" s="132"/>
      <c r="K30" s="125"/>
      <c r="L30" s="55" t="s">
        <v>183</v>
      </c>
      <c r="M30" s="79" t="s">
        <v>51</v>
      </c>
      <c r="N30" s="75" t="s">
        <v>173</v>
      </c>
      <c r="O30" s="135"/>
      <c r="P30" s="139"/>
      <c r="Q30" s="66">
        <v>1373757.14</v>
      </c>
      <c r="R30" s="76">
        <v>1099005.71</v>
      </c>
      <c r="S30" s="28">
        <v>0.8</v>
      </c>
      <c r="T30" s="6">
        <v>247276.29</v>
      </c>
      <c r="U30" s="28">
        <v>0.18</v>
      </c>
      <c r="V30" s="6">
        <v>27475.14</v>
      </c>
      <c r="W30" s="28">
        <v>0.02</v>
      </c>
      <c r="X30" s="178"/>
      <c r="Y30" s="77">
        <v>0</v>
      </c>
    </row>
    <row r="31" spans="1:25" ht="86.25" customHeight="1" x14ac:dyDescent="0.2">
      <c r="A31" s="140">
        <v>9</v>
      </c>
      <c r="B31" s="140" t="s">
        <v>176</v>
      </c>
      <c r="C31" s="143" t="s">
        <v>177</v>
      </c>
      <c r="D31" s="124">
        <v>2</v>
      </c>
      <c r="E31" s="146">
        <v>2.7</v>
      </c>
      <c r="F31" s="149" t="s">
        <v>178</v>
      </c>
      <c r="G31" s="152" t="s">
        <v>181</v>
      </c>
      <c r="H31" s="124" t="s">
        <v>156</v>
      </c>
      <c r="I31" s="130" t="s">
        <v>190</v>
      </c>
      <c r="J31" s="130" t="s">
        <v>191</v>
      </c>
      <c r="K31" s="124" t="s">
        <v>93</v>
      </c>
      <c r="L31" s="55" t="s">
        <v>182</v>
      </c>
      <c r="M31" s="81" t="s">
        <v>51</v>
      </c>
      <c r="N31" s="75" t="s">
        <v>100</v>
      </c>
      <c r="O31" s="133" t="s">
        <v>115</v>
      </c>
      <c r="P31" s="137">
        <v>362754.97</v>
      </c>
      <c r="Q31" s="66">
        <v>225304.46</v>
      </c>
      <c r="R31" s="76">
        <v>180243.56</v>
      </c>
      <c r="S31" s="28">
        <v>0.8</v>
      </c>
      <c r="T31" s="6">
        <v>40554.81</v>
      </c>
      <c r="U31" s="28">
        <v>0.18</v>
      </c>
      <c r="V31" s="6">
        <v>4506.09</v>
      </c>
      <c r="W31" s="28">
        <v>0.02</v>
      </c>
      <c r="X31" s="137">
        <v>362754.97</v>
      </c>
      <c r="Y31" s="77">
        <v>0</v>
      </c>
    </row>
    <row r="32" spans="1:25" ht="102.75" customHeight="1" x14ac:dyDescent="0.2">
      <c r="A32" s="141"/>
      <c r="B32" s="141"/>
      <c r="C32" s="144"/>
      <c r="D32" s="136"/>
      <c r="E32" s="147"/>
      <c r="F32" s="150"/>
      <c r="G32" s="153"/>
      <c r="H32" s="136"/>
      <c r="I32" s="131"/>
      <c r="J32" s="131"/>
      <c r="K32" s="136"/>
      <c r="L32" s="82" t="s">
        <v>185</v>
      </c>
      <c r="M32" s="81" t="s">
        <v>52</v>
      </c>
      <c r="N32" s="75" t="s">
        <v>179</v>
      </c>
      <c r="O32" s="134"/>
      <c r="P32" s="138"/>
      <c r="Q32" s="66">
        <v>65951.679999999993</v>
      </c>
      <c r="R32" s="76">
        <v>52761.34</v>
      </c>
      <c r="S32" s="28">
        <v>0.8</v>
      </c>
      <c r="T32" s="6">
        <v>11871.3</v>
      </c>
      <c r="U32" s="28">
        <v>0.18</v>
      </c>
      <c r="V32" s="6">
        <v>1319.04</v>
      </c>
      <c r="W32" s="28">
        <v>0.02</v>
      </c>
      <c r="X32" s="138"/>
      <c r="Y32" s="77">
        <v>0</v>
      </c>
    </row>
    <row r="33" spans="1:25" ht="76.900000000000006" customHeight="1" x14ac:dyDescent="0.2">
      <c r="A33" s="142"/>
      <c r="B33" s="142"/>
      <c r="C33" s="145"/>
      <c r="D33" s="125"/>
      <c r="E33" s="148"/>
      <c r="F33" s="151"/>
      <c r="G33" s="154"/>
      <c r="H33" s="125"/>
      <c r="I33" s="132"/>
      <c r="J33" s="132"/>
      <c r="K33" s="125"/>
      <c r="L33" s="55" t="s">
        <v>180</v>
      </c>
      <c r="M33" s="81" t="s">
        <v>52</v>
      </c>
      <c r="N33" s="75" t="s">
        <v>179</v>
      </c>
      <c r="O33" s="135"/>
      <c r="P33" s="139"/>
      <c r="Q33" s="66">
        <v>71498.83</v>
      </c>
      <c r="R33" s="76">
        <v>57199.06</v>
      </c>
      <c r="S33" s="28">
        <v>0.8</v>
      </c>
      <c r="T33" s="6">
        <v>12869.79</v>
      </c>
      <c r="U33" s="28">
        <v>0.18</v>
      </c>
      <c r="V33" s="6">
        <v>1429.98</v>
      </c>
      <c r="W33" s="28">
        <v>0.02</v>
      </c>
      <c r="X33" s="139"/>
      <c r="Y33" s="77">
        <v>0</v>
      </c>
    </row>
    <row r="34" spans="1:25" ht="149.25" customHeight="1" x14ac:dyDescent="0.2">
      <c r="A34" s="140">
        <v>10</v>
      </c>
      <c r="B34" s="140" t="s">
        <v>193</v>
      </c>
      <c r="C34" s="143" t="s">
        <v>194</v>
      </c>
      <c r="D34" s="124">
        <v>2</v>
      </c>
      <c r="E34" s="146">
        <v>2.7</v>
      </c>
      <c r="F34" s="179" t="s">
        <v>205</v>
      </c>
      <c r="G34" s="152" t="s">
        <v>201</v>
      </c>
      <c r="H34" s="124" t="s">
        <v>49</v>
      </c>
      <c r="I34" s="130" t="s">
        <v>203</v>
      </c>
      <c r="J34" s="130" t="s">
        <v>204</v>
      </c>
      <c r="K34" s="124" t="s">
        <v>93</v>
      </c>
      <c r="L34" s="55" t="s">
        <v>197</v>
      </c>
      <c r="M34" s="83" t="s">
        <v>51</v>
      </c>
      <c r="N34" s="75" t="s">
        <v>100</v>
      </c>
      <c r="O34" s="133" t="s">
        <v>115</v>
      </c>
      <c r="P34" s="137">
        <v>3340274.04</v>
      </c>
      <c r="Q34" s="66">
        <v>2793823.01</v>
      </c>
      <c r="R34" s="76">
        <v>2235058.4</v>
      </c>
      <c r="S34" s="28">
        <v>0.8</v>
      </c>
      <c r="T34" s="6">
        <v>502888.13</v>
      </c>
      <c r="U34" s="28">
        <v>0.18</v>
      </c>
      <c r="V34" s="6">
        <v>55876.480000000003</v>
      </c>
      <c r="W34" s="28">
        <v>0.02</v>
      </c>
      <c r="X34" s="159">
        <v>5159207.26</v>
      </c>
      <c r="Y34" s="80">
        <v>0</v>
      </c>
    </row>
    <row r="35" spans="1:25" ht="149.25" customHeight="1" x14ac:dyDescent="0.2">
      <c r="A35" s="142"/>
      <c r="B35" s="142"/>
      <c r="C35" s="145"/>
      <c r="D35" s="125"/>
      <c r="E35" s="148"/>
      <c r="F35" s="180"/>
      <c r="G35" s="154"/>
      <c r="H35" s="125"/>
      <c r="I35" s="132"/>
      <c r="J35" s="132"/>
      <c r="K35" s="125"/>
      <c r="L35" s="55" t="s">
        <v>198</v>
      </c>
      <c r="M35" s="83" t="s">
        <v>52</v>
      </c>
      <c r="N35" s="84" t="s">
        <v>179</v>
      </c>
      <c r="O35" s="135"/>
      <c r="P35" s="139"/>
      <c r="Q35" s="66">
        <v>546451.03</v>
      </c>
      <c r="R35" s="76">
        <v>437160.82</v>
      </c>
      <c r="S35" s="28">
        <v>0.8</v>
      </c>
      <c r="T35" s="6">
        <v>98361.19</v>
      </c>
      <c r="U35" s="28">
        <v>0.18</v>
      </c>
      <c r="V35" s="6">
        <v>10929.02</v>
      </c>
      <c r="W35" s="28">
        <v>0.02</v>
      </c>
      <c r="X35" s="178"/>
      <c r="Y35" s="77">
        <v>0</v>
      </c>
    </row>
    <row r="36" spans="1:25" ht="181.5" customHeight="1" x14ac:dyDescent="0.2">
      <c r="A36" s="140">
        <v>11</v>
      </c>
      <c r="B36" s="140" t="s">
        <v>195</v>
      </c>
      <c r="C36" s="143" t="s">
        <v>196</v>
      </c>
      <c r="D36" s="124">
        <v>2</v>
      </c>
      <c r="E36" s="146">
        <v>2.7</v>
      </c>
      <c r="F36" s="179" t="s">
        <v>206</v>
      </c>
      <c r="G36" s="152" t="s">
        <v>202</v>
      </c>
      <c r="H36" s="124" t="s">
        <v>49</v>
      </c>
      <c r="I36" s="130" t="s">
        <v>203</v>
      </c>
      <c r="J36" s="130" t="s">
        <v>204</v>
      </c>
      <c r="K36" s="124" t="s">
        <v>93</v>
      </c>
      <c r="L36" s="55" t="s">
        <v>199</v>
      </c>
      <c r="M36" s="83" t="s">
        <v>52</v>
      </c>
      <c r="N36" s="85" t="s">
        <v>179</v>
      </c>
      <c r="O36" s="133" t="s">
        <v>115</v>
      </c>
      <c r="P36" s="137">
        <v>3302627.03</v>
      </c>
      <c r="Q36" s="66">
        <v>1267160.4099999999</v>
      </c>
      <c r="R36" s="76">
        <v>1013728.32</v>
      </c>
      <c r="S36" s="28">
        <v>0.8</v>
      </c>
      <c r="T36" s="6">
        <v>228088.88</v>
      </c>
      <c r="U36" s="28">
        <v>0.18</v>
      </c>
      <c r="V36" s="6">
        <v>25343.21</v>
      </c>
      <c r="W36" s="28">
        <v>0.02</v>
      </c>
      <c r="X36" s="159">
        <v>4637617.63</v>
      </c>
      <c r="Y36" s="80">
        <v>0</v>
      </c>
    </row>
    <row r="37" spans="1:25" ht="141.75" customHeight="1" x14ac:dyDescent="0.2">
      <c r="A37" s="142"/>
      <c r="B37" s="142"/>
      <c r="C37" s="145"/>
      <c r="D37" s="125"/>
      <c r="E37" s="148"/>
      <c r="F37" s="180"/>
      <c r="G37" s="154"/>
      <c r="H37" s="125"/>
      <c r="I37" s="132"/>
      <c r="J37" s="132"/>
      <c r="K37" s="125"/>
      <c r="L37" s="55" t="s">
        <v>197</v>
      </c>
      <c r="M37" s="83" t="s">
        <v>51</v>
      </c>
      <c r="N37" s="75" t="s">
        <v>100</v>
      </c>
      <c r="O37" s="135"/>
      <c r="P37" s="139"/>
      <c r="Q37" s="66">
        <v>2035466.62</v>
      </c>
      <c r="R37" s="76">
        <v>1628373.29</v>
      </c>
      <c r="S37" s="28">
        <v>0.8</v>
      </c>
      <c r="T37" s="6">
        <v>366383.99</v>
      </c>
      <c r="U37" s="28">
        <v>0.18</v>
      </c>
      <c r="V37" s="6">
        <v>40709.339999999997</v>
      </c>
      <c r="W37" s="28">
        <v>0.02</v>
      </c>
      <c r="X37" s="178"/>
      <c r="Y37" s="77">
        <v>0</v>
      </c>
    </row>
    <row r="38" spans="1:25" ht="28.5" customHeight="1" x14ac:dyDescent="0.2">
      <c r="A38" s="110" t="s">
        <v>79</v>
      </c>
      <c r="B38" s="110"/>
      <c r="C38" s="110"/>
      <c r="D38" s="110"/>
      <c r="E38" s="110"/>
      <c r="F38" s="110"/>
      <c r="G38" s="110"/>
      <c r="H38" s="110"/>
      <c r="I38" s="110"/>
      <c r="J38" s="110"/>
      <c r="K38" s="110"/>
      <c r="L38" s="110"/>
      <c r="M38" s="110"/>
      <c r="N38" s="110"/>
      <c r="O38" s="15"/>
      <c r="P38" s="16">
        <f>SUM(P7:P37)</f>
        <v>49039958.240000002</v>
      </c>
      <c r="Q38" s="16">
        <f>SUM(Q7:Q37)</f>
        <v>49039958.239999995</v>
      </c>
      <c r="R38" s="16">
        <f>SUM(R7:R37)</f>
        <v>39231966.500000007</v>
      </c>
      <c r="S38" s="16"/>
      <c r="T38" s="16">
        <f>SUM(T7:T37)</f>
        <v>8826717.5030000005</v>
      </c>
      <c r="U38" s="16"/>
      <c r="V38" s="16">
        <f>SUM(V7:V37)</f>
        <v>981274.23239999986</v>
      </c>
      <c r="W38" s="16"/>
      <c r="X38" s="16">
        <f>SUM(X7:X37)</f>
        <v>55222223.870000005</v>
      </c>
      <c r="Y38" s="16">
        <f>SUM(Y7:Y37)</f>
        <v>0</v>
      </c>
    </row>
    <row r="39" spans="1:25" ht="67.5" customHeight="1" x14ac:dyDescent="0.2">
      <c r="P39" s="5"/>
      <c r="Q39" s="5"/>
      <c r="R39" s="5"/>
    </row>
    <row r="40" spans="1:25" ht="16.5" x14ac:dyDescent="0.3">
      <c r="A40" s="113" t="s">
        <v>207</v>
      </c>
      <c r="B40" s="114"/>
      <c r="C40" s="114"/>
      <c r="D40" s="114"/>
      <c r="E40" s="114"/>
      <c r="F40" s="114"/>
      <c r="G40" s="114"/>
      <c r="H40" s="114"/>
      <c r="I40" s="114"/>
      <c r="J40" s="114"/>
      <c r="K40" s="114"/>
      <c r="L40" s="114"/>
      <c r="M40" s="114"/>
      <c r="N40" s="114"/>
      <c r="O40" s="114"/>
      <c r="P40" s="114"/>
      <c r="Q40" s="114"/>
      <c r="R40" s="114"/>
      <c r="S40" s="114"/>
      <c r="T40" s="114"/>
      <c r="U40" s="114"/>
      <c r="V40" s="114"/>
      <c r="W40" s="114"/>
      <c r="X40" s="20"/>
    </row>
    <row r="41" spans="1:25" ht="84" customHeight="1" x14ac:dyDescent="0.2">
      <c r="B41" s="10"/>
      <c r="C41" s="11"/>
      <c r="D41" s="11"/>
      <c r="E41" s="11"/>
      <c r="F41" s="12"/>
      <c r="G41" s="12"/>
    </row>
    <row r="42" spans="1:25" x14ac:dyDescent="0.2">
      <c r="C42" s="11"/>
      <c r="D42" s="11"/>
      <c r="E42" s="11"/>
      <c r="F42" s="12"/>
      <c r="G42" s="12"/>
    </row>
    <row r="43" spans="1:25" ht="15" x14ac:dyDescent="0.25">
      <c r="B43" s="9"/>
      <c r="C43" s="11"/>
      <c r="D43" s="11"/>
      <c r="E43" s="11"/>
      <c r="F43" s="12"/>
      <c r="G43" s="12"/>
      <c r="P43" s="14"/>
      <c r="Q43" s="14"/>
    </row>
    <row r="44" spans="1:25" x14ac:dyDescent="0.2">
      <c r="C44" s="11"/>
      <c r="D44" s="11"/>
      <c r="E44" s="11"/>
      <c r="F44" s="12"/>
      <c r="G44" s="12"/>
    </row>
    <row r="45" spans="1:25" x14ac:dyDescent="0.2">
      <c r="C45" s="11"/>
      <c r="D45" s="11"/>
      <c r="E45" s="11"/>
      <c r="F45" s="12"/>
      <c r="G45" s="12"/>
    </row>
    <row r="47" spans="1:25" x14ac:dyDescent="0.2">
      <c r="T47" s="5"/>
    </row>
  </sheetData>
  <autoFilter ref="A2:Y3">
    <filterColumn colId="12" showButton="0"/>
  </autoFilter>
  <mergeCells count="174">
    <mergeCell ref="I36:I37"/>
    <mergeCell ref="H36:H37"/>
    <mergeCell ref="G36:G37"/>
    <mergeCell ref="A36:A37"/>
    <mergeCell ref="B36:B37"/>
    <mergeCell ref="C36:C37"/>
    <mergeCell ref="D36:D37"/>
    <mergeCell ref="E36:E37"/>
    <mergeCell ref="F36:F37"/>
    <mergeCell ref="J34:J35"/>
    <mergeCell ref="K34:K35"/>
    <mergeCell ref="O34:O35"/>
    <mergeCell ref="P34:P35"/>
    <mergeCell ref="X34:X35"/>
    <mergeCell ref="X36:X37"/>
    <mergeCell ref="P36:P37"/>
    <mergeCell ref="O36:O37"/>
    <mergeCell ref="K36:K37"/>
    <mergeCell ref="J36:J37"/>
    <mergeCell ref="A34:A35"/>
    <mergeCell ref="B34:B35"/>
    <mergeCell ref="C34:C35"/>
    <mergeCell ref="D34:D35"/>
    <mergeCell ref="E34:E35"/>
    <mergeCell ref="F34:F35"/>
    <mergeCell ref="G34:G35"/>
    <mergeCell ref="H34:H35"/>
    <mergeCell ref="I34:I35"/>
    <mergeCell ref="J29:J30"/>
    <mergeCell ref="K29:K30"/>
    <mergeCell ref="O29:O30"/>
    <mergeCell ref="P29:P30"/>
    <mergeCell ref="X29:X30"/>
    <mergeCell ref="A29:A30"/>
    <mergeCell ref="B29:B30"/>
    <mergeCell ref="C29:C30"/>
    <mergeCell ref="D29:D30"/>
    <mergeCell ref="E29:E30"/>
    <mergeCell ref="F29:F30"/>
    <mergeCell ref="G29:G30"/>
    <mergeCell ref="H29:H30"/>
    <mergeCell ref="I29:I30"/>
    <mergeCell ref="K26:K28"/>
    <mergeCell ref="O26:O28"/>
    <mergeCell ref="P26:P28"/>
    <mergeCell ref="X26:X28"/>
    <mergeCell ref="A26:A28"/>
    <mergeCell ref="B26:B28"/>
    <mergeCell ref="C26:C28"/>
    <mergeCell ref="D26:D28"/>
    <mergeCell ref="E26:E28"/>
    <mergeCell ref="F26:F28"/>
    <mergeCell ref="G26:G28"/>
    <mergeCell ref="H26:H28"/>
    <mergeCell ref="I26:I28"/>
    <mergeCell ref="H21:H22"/>
    <mergeCell ref="I21:I22"/>
    <mergeCell ref="J21:J22"/>
    <mergeCell ref="A21:A22"/>
    <mergeCell ref="B21:B22"/>
    <mergeCell ref="C21:C22"/>
    <mergeCell ref="D21:D22"/>
    <mergeCell ref="E21:E22"/>
    <mergeCell ref="J26:J28"/>
    <mergeCell ref="O17:O20"/>
    <mergeCell ref="P17:P20"/>
    <mergeCell ref="X11:X16"/>
    <mergeCell ref="A40:W40"/>
    <mergeCell ref="I11:I16"/>
    <mergeCell ref="J11:J16"/>
    <mergeCell ref="K11:K16"/>
    <mergeCell ref="O11:O16"/>
    <mergeCell ref="P11:P16"/>
    <mergeCell ref="A38:N38"/>
    <mergeCell ref="A17:A20"/>
    <mergeCell ref="B17:B20"/>
    <mergeCell ref="C17:C20"/>
    <mergeCell ref="D17:D20"/>
    <mergeCell ref="E17:E20"/>
    <mergeCell ref="F17:F20"/>
    <mergeCell ref="G17:G20"/>
    <mergeCell ref="H17:H20"/>
    <mergeCell ref="K21:K22"/>
    <mergeCell ref="O21:O22"/>
    <mergeCell ref="P21:P22"/>
    <mergeCell ref="X21:X22"/>
    <mergeCell ref="F21:F22"/>
    <mergeCell ref="G21:G22"/>
    <mergeCell ref="X2:X3"/>
    <mergeCell ref="Y2:Y3"/>
    <mergeCell ref="A11:A16"/>
    <mergeCell ref="B11:B16"/>
    <mergeCell ref="C11:C16"/>
    <mergeCell ref="D11:D16"/>
    <mergeCell ref="E11:E16"/>
    <mergeCell ref="F11:F16"/>
    <mergeCell ref="G11:G16"/>
    <mergeCell ref="H11:H16"/>
    <mergeCell ref="J2:J3"/>
    <mergeCell ref="K2:K3"/>
    <mergeCell ref="L2:L3"/>
    <mergeCell ref="M2:N2"/>
    <mergeCell ref="O2:O3"/>
    <mergeCell ref="P2:W2"/>
    <mergeCell ref="A7:A8"/>
    <mergeCell ref="B7:B8"/>
    <mergeCell ref="C7:C8"/>
    <mergeCell ref="D7:D8"/>
    <mergeCell ref="E7:E8"/>
    <mergeCell ref="X7:X8"/>
    <mergeCell ref="O7:O8"/>
    <mergeCell ref="K7:K8"/>
    <mergeCell ref="A1:U1"/>
    <mergeCell ref="A2:A3"/>
    <mergeCell ref="B2:B3"/>
    <mergeCell ref="C2:C3"/>
    <mergeCell ref="D2:D3"/>
    <mergeCell ref="E2:E3"/>
    <mergeCell ref="F2:F3"/>
    <mergeCell ref="G2:G3"/>
    <mergeCell ref="H2:H3"/>
    <mergeCell ref="I2:I3"/>
    <mergeCell ref="P7:P8"/>
    <mergeCell ref="F7:F8"/>
    <mergeCell ref="G7:G8"/>
    <mergeCell ref="H7:H8"/>
    <mergeCell ref="I7:I8"/>
    <mergeCell ref="J7:J8"/>
    <mergeCell ref="A9:A10"/>
    <mergeCell ref="B9:B10"/>
    <mergeCell ref="C9:C10"/>
    <mergeCell ref="D9:D10"/>
    <mergeCell ref="E9:E10"/>
    <mergeCell ref="K9:K10"/>
    <mergeCell ref="O9:O10"/>
    <mergeCell ref="P9:P10"/>
    <mergeCell ref="X9:X10"/>
    <mergeCell ref="F9:F10"/>
    <mergeCell ref="G9:G10"/>
    <mergeCell ref="H9:H10"/>
    <mergeCell ref="I9:I10"/>
    <mergeCell ref="J9:J10"/>
    <mergeCell ref="A23:A25"/>
    <mergeCell ref="B23:B25"/>
    <mergeCell ref="C23:C25"/>
    <mergeCell ref="D23:D25"/>
    <mergeCell ref="E23:E25"/>
    <mergeCell ref="F23:F25"/>
    <mergeCell ref="G23:G25"/>
    <mergeCell ref="H23:H25"/>
    <mergeCell ref="I23:I25"/>
    <mergeCell ref="J23:J25"/>
    <mergeCell ref="K23:K25"/>
    <mergeCell ref="O23:O25"/>
    <mergeCell ref="P23:P25"/>
    <mergeCell ref="X23:X25"/>
    <mergeCell ref="X17:X20"/>
    <mergeCell ref="I17:I20"/>
    <mergeCell ref="J17:J20"/>
    <mergeCell ref="K17:K20"/>
    <mergeCell ref="J31:J33"/>
    <mergeCell ref="O31:O33"/>
    <mergeCell ref="K31:K33"/>
    <mergeCell ref="P31:P33"/>
    <mergeCell ref="X31:X33"/>
    <mergeCell ref="A31:A33"/>
    <mergeCell ref="B31:B33"/>
    <mergeCell ref="C31:C33"/>
    <mergeCell ref="D31:D33"/>
    <mergeCell ref="E31:E33"/>
    <mergeCell ref="F31:F33"/>
    <mergeCell ref="G31:G33"/>
    <mergeCell ref="H31:H33"/>
    <mergeCell ref="I31:I3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55"/>
  <sheetViews>
    <sheetView tabSelected="1" view="pageBreakPreview" topLeftCell="H36" zoomScale="85" zoomScaleNormal="85" zoomScaleSheetLayoutView="85" zoomScalePageLayoutView="70" workbookViewId="0">
      <selection activeCell="T40" sqref="T40"/>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41.285156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15.5703125" style="1" customWidth="1"/>
    <col min="17" max="17" width="23" style="1" customWidth="1"/>
    <col min="18" max="18" width="17.5703125" style="1" customWidth="1"/>
    <col min="19" max="19" width="8.140625" style="1" customWidth="1"/>
    <col min="20" max="20" width="14.7109375" style="1" customWidth="1"/>
    <col min="21" max="21" width="13.42578125" style="1" customWidth="1"/>
    <col min="22" max="22" width="12.42578125" style="1" customWidth="1"/>
    <col min="23" max="23" width="12.1406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23" t="s">
        <v>91</v>
      </c>
      <c r="B1" s="123"/>
      <c r="C1" s="123"/>
      <c r="D1" s="123"/>
      <c r="E1" s="123"/>
      <c r="F1" s="123"/>
      <c r="G1" s="123"/>
      <c r="H1" s="123"/>
      <c r="I1" s="123"/>
      <c r="J1" s="123"/>
      <c r="K1" s="123"/>
      <c r="L1" s="123"/>
      <c r="M1" s="123"/>
      <c r="N1" s="123"/>
      <c r="O1" s="123"/>
      <c r="P1" s="123"/>
      <c r="Q1" s="123"/>
      <c r="R1" s="123"/>
      <c r="S1" s="123"/>
      <c r="T1" s="123"/>
      <c r="U1" s="18"/>
      <c r="V1" s="18"/>
      <c r="W1" s="18"/>
      <c r="X1" s="18"/>
    </row>
    <row r="2" spans="1:25" ht="37.15" customHeight="1" x14ac:dyDescent="0.2">
      <c r="A2" s="110" t="s">
        <v>0</v>
      </c>
      <c r="B2" s="111" t="s">
        <v>35</v>
      </c>
      <c r="C2" s="111" t="s">
        <v>1</v>
      </c>
      <c r="D2" s="108" t="s">
        <v>71</v>
      </c>
      <c r="E2" s="111" t="s">
        <v>44</v>
      </c>
      <c r="F2" s="111" t="s">
        <v>63</v>
      </c>
      <c r="G2" s="111" t="s">
        <v>64</v>
      </c>
      <c r="H2" s="111" t="s">
        <v>2</v>
      </c>
      <c r="I2" s="111" t="s">
        <v>3</v>
      </c>
      <c r="J2" s="111" t="s">
        <v>4</v>
      </c>
      <c r="K2" s="111" t="s">
        <v>30</v>
      </c>
      <c r="L2" s="111" t="s">
        <v>33</v>
      </c>
      <c r="M2" s="111" t="s">
        <v>59</v>
      </c>
      <c r="N2" s="111"/>
      <c r="O2" s="111" t="s">
        <v>83</v>
      </c>
      <c r="P2" s="126" t="s">
        <v>61</v>
      </c>
      <c r="Q2" s="127"/>
      <c r="R2" s="127"/>
      <c r="S2" s="127"/>
      <c r="T2" s="127"/>
      <c r="U2" s="127"/>
      <c r="V2" s="127"/>
      <c r="W2" s="128"/>
      <c r="X2" s="108" t="s">
        <v>74</v>
      </c>
      <c r="Y2" s="108" t="s">
        <v>84</v>
      </c>
    </row>
    <row r="3" spans="1:25" ht="82.5" x14ac:dyDescent="0.2">
      <c r="A3" s="110"/>
      <c r="B3" s="111"/>
      <c r="C3" s="111"/>
      <c r="D3" s="109"/>
      <c r="E3" s="111"/>
      <c r="F3" s="111"/>
      <c r="G3" s="111"/>
      <c r="H3" s="111"/>
      <c r="I3" s="111"/>
      <c r="J3" s="111"/>
      <c r="K3" s="111"/>
      <c r="L3" s="111"/>
      <c r="M3" s="21" t="s">
        <v>5</v>
      </c>
      <c r="N3" s="21" t="s">
        <v>6</v>
      </c>
      <c r="O3" s="111"/>
      <c r="P3" s="29" t="s">
        <v>62</v>
      </c>
      <c r="Q3" s="31" t="s">
        <v>105</v>
      </c>
      <c r="R3" s="29" t="s">
        <v>7</v>
      </c>
      <c r="S3" s="29" t="s">
        <v>8</v>
      </c>
      <c r="T3" s="29" t="s">
        <v>110</v>
      </c>
      <c r="U3" s="29" t="s">
        <v>9</v>
      </c>
      <c r="V3" s="29" t="s">
        <v>10</v>
      </c>
      <c r="W3" s="29" t="s">
        <v>11</v>
      </c>
      <c r="X3" s="109"/>
      <c r="Y3" s="109"/>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55.15" customHeight="1" x14ac:dyDescent="0.2">
      <c r="A7" s="118">
        <v>1</v>
      </c>
      <c r="B7" s="118" t="s">
        <v>208</v>
      </c>
      <c r="C7" s="129" t="s">
        <v>209</v>
      </c>
      <c r="D7" s="115">
        <v>4</v>
      </c>
      <c r="E7" s="117">
        <v>4.2</v>
      </c>
      <c r="F7" s="201" t="s">
        <v>210</v>
      </c>
      <c r="G7" s="162" t="s">
        <v>230</v>
      </c>
      <c r="H7" s="115" t="s">
        <v>211</v>
      </c>
      <c r="I7" s="161" t="s">
        <v>218</v>
      </c>
      <c r="J7" s="161" t="s">
        <v>219</v>
      </c>
      <c r="K7" s="115" t="s">
        <v>93</v>
      </c>
      <c r="L7" s="88" t="s">
        <v>212</v>
      </c>
      <c r="M7" s="88" t="s">
        <v>52</v>
      </c>
      <c r="N7" s="87" t="s">
        <v>53</v>
      </c>
      <c r="O7" s="200" t="s">
        <v>217</v>
      </c>
      <c r="P7" s="112">
        <v>269267</v>
      </c>
      <c r="Q7" s="89">
        <v>75710</v>
      </c>
      <c r="R7" s="6">
        <v>60568</v>
      </c>
      <c r="S7" s="28">
        <v>0.8</v>
      </c>
      <c r="T7" s="6">
        <v>13627.8</v>
      </c>
      <c r="U7" s="26">
        <v>0.18</v>
      </c>
      <c r="V7" s="6">
        <v>1514.2</v>
      </c>
      <c r="W7" s="26">
        <v>0.02</v>
      </c>
      <c r="X7" s="112">
        <v>269267</v>
      </c>
      <c r="Y7" s="80">
        <v>0</v>
      </c>
    </row>
    <row r="8" spans="1:25" ht="61.15" customHeight="1" x14ac:dyDescent="0.2">
      <c r="A8" s="118"/>
      <c r="B8" s="118"/>
      <c r="C8" s="129"/>
      <c r="D8" s="115"/>
      <c r="E8" s="117"/>
      <c r="F8" s="201"/>
      <c r="G8" s="162"/>
      <c r="H8" s="115"/>
      <c r="I8" s="161"/>
      <c r="J8" s="161"/>
      <c r="K8" s="115"/>
      <c r="L8" s="91" t="s">
        <v>213</v>
      </c>
      <c r="M8" s="88" t="s">
        <v>51</v>
      </c>
      <c r="N8" s="88" t="s">
        <v>214</v>
      </c>
      <c r="O8" s="200"/>
      <c r="P8" s="112"/>
      <c r="Q8" s="89">
        <v>45194.86</v>
      </c>
      <c r="R8" s="6">
        <v>36155.879999999997</v>
      </c>
      <c r="S8" s="28">
        <v>0.8</v>
      </c>
      <c r="T8" s="6">
        <v>8135.08</v>
      </c>
      <c r="U8" s="26">
        <v>0.18</v>
      </c>
      <c r="V8" s="6">
        <v>903.9</v>
      </c>
      <c r="W8" s="26">
        <v>0.02</v>
      </c>
      <c r="X8" s="112"/>
      <c r="Y8" s="80">
        <v>0</v>
      </c>
    </row>
    <row r="9" spans="1:25" ht="75.75" customHeight="1" x14ac:dyDescent="0.2">
      <c r="A9" s="118"/>
      <c r="B9" s="118"/>
      <c r="C9" s="129"/>
      <c r="D9" s="115"/>
      <c r="E9" s="117"/>
      <c r="F9" s="201"/>
      <c r="G9" s="162"/>
      <c r="H9" s="115"/>
      <c r="I9" s="161"/>
      <c r="J9" s="161"/>
      <c r="K9" s="115"/>
      <c r="L9" s="88" t="s">
        <v>215</v>
      </c>
      <c r="M9" s="88" t="s">
        <v>52</v>
      </c>
      <c r="N9" s="87" t="s">
        <v>53</v>
      </c>
      <c r="O9" s="200"/>
      <c r="P9" s="112"/>
      <c r="Q9" s="89">
        <v>65000</v>
      </c>
      <c r="R9" s="6">
        <v>52000</v>
      </c>
      <c r="S9" s="28">
        <v>0.8</v>
      </c>
      <c r="T9" s="6">
        <v>11700</v>
      </c>
      <c r="U9" s="26">
        <v>0.18</v>
      </c>
      <c r="V9" s="6">
        <v>1300</v>
      </c>
      <c r="W9" s="26">
        <v>0.02</v>
      </c>
      <c r="X9" s="112"/>
      <c r="Y9" s="80">
        <v>0</v>
      </c>
    </row>
    <row r="10" spans="1:25" ht="84.75" customHeight="1" x14ac:dyDescent="0.2">
      <c r="A10" s="118"/>
      <c r="B10" s="118"/>
      <c r="C10" s="129"/>
      <c r="D10" s="115"/>
      <c r="E10" s="117"/>
      <c r="F10" s="201"/>
      <c r="G10" s="162"/>
      <c r="H10" s="115"/>
      <c r="I10" s="161"/>
      <c r="J10" s="161"/>
      <c r="K10" s="115"/>
      <c r="L10" s="91" t="s">
        <v>216</v>
      </c>
      <c r="M10" s="86" t="s">
        <v>51</v>
      </c>
      <c r="N10" s="87" t="s">
        <v>159</v>
      </c>
      <c r="O10" s="200"/>
      <c r="P10" s="112"/>
      <c r="Q10" s="89">
        <v>83362.14</v>
      </c>
      <c r="R10" s="6">
        <v>66689.710000000006</v>
      </c>
      <c r="S10" s="28">
        <v>0.8</v>
      </c>
      <c r="T10" s="6">
        <v>15005.19</v>
      </c>
      <c r="U10" s="26">
        <v>0.18</v>
      </c>
      <c r="V10" s="6">
        <v>1667.24</v>
      </c>
      <c r="W10" s="26">
        <v>0.02</v>
      </c>
      <c r="X10" s="112"/>
      <c r="Y10" s="80">
        <v>0</v>
      </c>
    </row>
    <row r="11" spans="1:25" ht="90" customHeight="1" x14ac:dyDescent="0.2">
      <c r="A11" s="140">
        <v>2</v>
      </c>
      <c r="B11" s="140" t="s">
        <v>220</v>
      </c>
      <c r="C11" s="191" t="s">
        <v>221</v>
      </c>
      <c r="D11" s="124">
        <v>4</v>
      </c>
      <c r="E11" s="146">
        <v>4.2</v>
      </c>
      <c r="F11" s="191" t="s">
        <v>222</v>
      </c>
      <c r="G11" s="203" t="s">
        <v>223</v>
      </c>
      <c r="H11" s="124" t="s">
        <v>211</v>
      </c>
      <c r="I11" s="130" t="s">
        <v>231</v>
      </c>
      <c r="J11" s="130" t="s">
        <v>232</v>
      </c>
      <c r="K11" s="124" t="s">
        <v>93</v>
      </c>
      <c r="L11" s="91" t="s">
        <v>224</v>
      </c>
      <c r="M11" s="86" t="s">
        <v>52</v>
      </c>
      <c r="N11" s="87" t="s">
        <v>225</v>
      </c>
      <c r="O11" s="181" t="s">
        <v>226</v>
      </c>
      <c r="P11" s="168">
        <v>288960.74</v>
      </c>
      <c r="Q11" s="89">
        <v>103586.72</v>
      </c>
      <c r="R11" s="6">
        <v>82869.37</v>
      </c>
      <c r="S11" s="62">
        <v>0.8</v>
      </c>
      <c r="T11" s="6">
        <v>18645.61</v>
      </c>
      <c r="U11" s="92">
        <v>0.18</v>
      </c>
      <c r="V11" s="6">
        <v>2071.7399999999998</v>
      </c>
      <c r="W11" s="92">
        <v>0.02</v>
      </c>
      <c r="X11" s="168">
        <f>P11</f>
        <v>288960.74</v>
      </c>
      <c r="Y11" s="80">
        <v>0</v>
      </c>
    </row>
    <row r="12" spans="1:25" ht="90" customHeight="1" x14ac:dyDescent="0.2">
      <c r="A12" s="141"/>
      <c r="B12" s="141"/>
      <c r="C12" s="192"/>
      <c r="D12" s="136"/>
      <c r="E12" s="147"/>
      <c r="F12" s="192"/>
      <c r="G12" s="157"/>
      <c r="H12" s="136"/>
      <c r="I12" s="131"/>
      <c r="J12" s="131"/>
      <c r="K12" s="136"/>
      <c r="L12" s="91" t="s">
        <v>227</v>
      </c>
      <c r="M12" s="86" t="s">
        <v>51</v>
      </c>
      <c r="N12" s="87" t="s">
        <v>228</v>
      </c>
      <c r="O12" s="189"/>
      <c r="P12" s="190"/>
      <c r="Q12" s="89">
        <v>100159.3</v>
      </c>
      <c r="R12" s="6">
        <v>80127.44</v>
      </c>
      <c r="S12" s="62">
        <v>0.8</v>
      </c>
      <c r="T12" s="6">
        <v>18028.669999999998</v>
      </c>
      <c r="U12" s="92">
        <v>0.18</v>
      </c>
      <c r="V12" s="6">
        <v>2003.19</v>
      </c>
      <c r="W12" s="92">
        <v>0.02</v>
      </c>
      <c r="X12" s="190"/>
      <c r="Y12" s="80">
        <v>0</v>
      </c>
    </row>
    <row r="13" spans="1:25" ht="90" customHeight="1" x14ac:dyDescent="0.2">
      <c r="A13" s="142"/>
      <c r="B13" s="142"/>
      <c r="C13" s="156"/>
      <c r="D13" s="125"/>
      <c r="E13" s="148"/>
      <c r="F13" s="156"/>
      <c r="G13" s="158"/>
      <c r="H13" s="125"/>
      <c r="I13" s="132"/>
      <c r="J13" s="132"/>
      <c r="K13" s="125"/>
      <c r="L13" s="91" t="s">
        <v>229</v>
      </c>
      <c r="M13" s="86" t="s">
        <v>52</v>
      </c>
      <c r="N13" s="87" t="s">
        <v>225</v>
      </c>
      <c r="O13" s="182"/>
      <c r="P13" s="155"/>
      <c r="Q13" s="89">
        <v>85214.720000000001</v>
      </c>
      <c r="R13" s="6">
        <v>68171.77</v>
      </c>
      <c r="S13" s="62">
        <v>0.8</v>
      </c>
      <c r="T13" s="6">
        <v>15338.65</v>
      </c>
      <c r="U13" s="92">
        <v>0.18</v>
      </c>
      <c r="V13" s="6">
        <v>1704.3</v>
      </c>
      <c r="W13" s="92">
        <v>0.02</v>
      </c>
      <c r="X13" s="155"/>
      <c r="Y13" s="80">
        <v>0</v>
      </c>
    </row>
    <row r="14" spans="1:25" ht="90" customHeight="1" x14ac:dyDescent="0.2">
      <c r="A14" s="140">
        <v>3</v>
      </c>
      <c r="B14" s="183" t="s">
        <v>233</v>
      </c>
      <c r="C14" s="191" t="s">
        <v>234</v>
      </c>
      <c r="D14" s="124">
        <v>4</v>
      </c>
      <c r="E14" s="146">
        <v>4.2</v>
      </c>
      <c r="F14" s="191" t="s">
        <v>235</v>
      </c>
      <c r="G14" s="193" t="s">
        <v>236</v>
      </c>
      <c r="H14" s="124" t="s">
        <v>156</v>
      </c>
      <c r="I14" s="130" t="s">
        <v>237</v>
      </c>
      <c r="J14" s="130" t="s">
        <v>252</v>
      </c>
      <c r="K14" s="124" t="s">
        <v>93</v>
      </c>
      <c r="L14" s="91" t="s">
        <v>238</v>
      </c>
      <c r="M14" s="86" t="s">
        <v>52</v>
      </c>
      <c r="N14" s="87" t="s">
        <v>53</v>
      </c>
      <c r="O14" s="181" t="s">
        <v>239</v>
      </c>
      <c r="P14" s="168">
        <v>611438.18999999994</v>
      </c>
      <c r="Q14" s="90">
        <v>277133.98</v>
      </c>
      <c r="R14" s="6">
        <v>221707.18</v>
      </c>
      <c r="S14" s="62">
        <v>0.8</v>
      </c>
      <c r="T14" s="6">
        <v>49884.12</v>
      </c>
      <c r="U14" s="92">
        <v>0.18</v>
      </c>
      <c r="V14" s="6">
        <v>5542.68</v>
      </c>
      <c r="W14" s="92">
        <v>0.02</v>
      </c>
      <c r="X14" s="168">
        <f>P14</f>
        <v>611438.18999999994</v>
      </c>
      <c r="Y14" s="80">
        <v>0</v>
      </c>
    </row>
    <row r="15" spans="1:25" ht="90" customHeight="1" x14ac:dyDescent="0.2">
      <c r="A15" s="141"/>
      <c r="B15" s="202"/>
      <c r="C15" s="192"/>
      <c r="D15" s="136"/>
      <c r="E15" s="147"/>
      <c r="F15" s="192"/>
      <c r="G15" s="194"/>
      <c r="H15" s="136"/>
      <c r="I15" s="131"/>
      <c r="J15" s="131"/>
      <c r="K15" s="136"/>
      <c r="L15" s="91" t="s">
        <v>240</v>
      </c>
      <c r="M15" s="86" t="s">
        <v>51</v>
      </c>
      <c r="N15" s="87" t="s">
        <v>58</v>
      </c>
      <c r="O15" s="189"/>
      <c r="P15" s="190"/>
      <c r="Q15" s="90">
        <v>212937.12</v>
      </c>
      <c r="R15" s="6">
        <v>170349.69</v>
      </c>
      <c r="S15" s="62">
        <v>0.8</v>
      </c>
      <c r="T15" s="6">
        <v>38328.69</v>
      </c>
      <c r="U15" s="92">
        <v>0.18</v>
      </c>
      <c r="V15" s="6">
        <v>4258.74</v>
      </c>
      <c r="W15" s="92">
        <v>0.02</v>
      </c>
      <c r="X15" s="190"/>
      <c r="Y15" s="80">
        <v>0</v>
      </c>
    </row>
    <row r="16" spans="1:25" ht="90" customHeight="1" x14ac:dyDescent="0.2">
      <c r="A16" s="142"/>
      <c r="B16" s="184"/>
      <c r="C16" s="156"/>
      <c r="D16" s="125"/>
      <c r="E16" s="148"/>
      <c r="F16" s="156"/>
      <c r="G16" s="195"/>
      <c r="H16" s="125"/>
      <c r="I16" s="132"/>
      <c r="J16" s="132"/>
      <c r="K16" s="125"/>
      <c r="L16" s="91" t="s">
        <v>241</v>
      </c>
      <c r="M16" s="86" t="s">
        <v>52</v>
      </c>
      <c r="N16" s="87" t="s">
        <v>242</v>
      </c>
      <c r="O16" s="182"/>
      <c r="P16" s="155"/>
      <c r="Q16" s="90">
        <v>121367.09</v>
      </c>
      <c r="R16" s="6">
        <v>97093.67</v>
      </c>
      <c r="S16" s="62">
        <v>0.8</v>
      </c>
      <c r="T16" s="6">
        <v>21846.080000000002</v>
      </c>
      <c r="U16" s="92">
        <v>0.18</v>
      </c>
      <c r="V16" s="6">
        <v>2427.34</v>
      </c>
      <c r="W16" s="92">
        <v>0.02</v>
      </c>
      <c r="X16" s="155"/>
      <c r="Y16" s="80">
        <v>0</v>
      </c>
    </row>
    <row r="17" spans="1:25" ht="179.25" customHeight="1" x14ac:dyDescent="0.2">
      <c r="A17" s="140">
        <v>4</v>
      </c>
      <c r="B17" s="183" t="s">
        <v>243</v>
      </c>
      <c r="C17" s="191" t="s">
        <v>244</v>
      </c>
      <c r="D17" s="124">
        <v>4</v>
      </c>
      <c r="E17" s="146">
        <v>4.2</v>
      </c>
      <c r="F17" s="196" t="s">
        <v>245</v>
      </c>
      <c r="G17" s="193" t="s">
        <v>246</v>
      </c>
      <c r="H17" s="124" t="s">
        <v>172</v>
      </c>
      <c r="I17" s="130" t="s">
        <v>237</v>
      </c>
      <c r="J17" s="130" t="s">
        <v>253</v>
      </c>
      <c r="K17" s="124" t="s">
        <v>93</v>
      </c>
      <c r="L17" s="91" t="s">
        <v>251</v>
      </c>
      <c r="M17" s="86" t="s">
        <v>52</v>
      </c>
      <c r="N17" s="87" t="s">
        <v>247</v>
      </c>
      <c r="O17" s="181" t="s">
        <v>248</v>
      </c>
      <c r="P17" s="168">
        <v>1390402.86</v>
      </c>
      <c r="Q17" s="90">
        <v>745677.86</v>
      </c>
      <c r="R17" s="90">
        <v>596542.28</v>
      </c>
      <c r="S17" s="62">
        <v>0.8</v>
      </c>
      <c r="T17" s="6">
        <v>134222.03</v>
      </c>
      <c r="U17" s="92">
        <v>0.18</v>
      </c>
      <c r="V17" s="6">
        <v>14913.55</v>
      </c>
      <c r="W17" s="92">
        <v>0.02</v>
      </c>
      <c r="X17" s="168">
        <f>P17</f>
        <v>1390402.86</v>
      </c>
      <c r="Y17" s="80">
        <v>0</v>
      </c>
    </row>
    <row r="18" spans="1:25" ht="179.25" customHeight="1" x14ac:dyDescent="0.2">
      <c r="A18" s="142"/>
      <c r="B18" s="184"/>
      <c r="C18" s="156"/>
      <c r="D18" s="125"/>
      <c r="E18" s="148"/>
      <c r="F18" s="197"/>
      <c r="G18" s="195"/>
      <c r="H18" s="125"/>
      <c r="I18" s="132"/>
      <c r="J18" s="132"/>
      <c r="K18" s="125"/>
      <c r="L18" s="91" t="s">
        <v>249</v>
      </c>
      <c r="M18" s="86" t="s">
        <v>51</v>
      </c>
      <c r="N18" s="87" t="s">
        <v>250</v>
      </c>
      <c r="O18" s="182"/>
      <c r="P18" s="155"/>
      <c r="Q18" s="90">
        <v>644725</v>
      </c>
      <c r="R18" s="90">
        <v>515780</v>
      </c>
      <c r="S18" s="62">
        <v>0.8</v>
      </c>
      <c r="T18" s="6">
        <v>116050.5</v>
      </c>
      <c r="U18" s="92">
        <v>0.18</v>
      </c>
      <c r="V18" s="6">
        <v>12894.5</v>
      </c>
      <c r="W18" s="92">
        <v>0.02</v>
      </c>
      <c r="X18" s="155"/>
      <c r="Y18" s="80">
        <v>0</v>
      </c>
    </row>
    <row r="19" spans="1:25" ht="179.25" customHeight="1" x14ac:dyDescent="0.2">
      <c r="A19" s="140">
        <v>5</v>
      </c>
      <c r="B19" s="118" t="s">
        <v>254</v>
      </c>
      <c r="C19" s="129" t="s">
        <v>255</v>
      </c>
      <c r="D19" s="115">
        <v>4</v>
      </c>
      <c r="E19" s="117">
        <v>4.2</v>
      </c>
      <c r="F19" s="201" t="s">
        <v>256</v>
      </c>
      <c r="G19" s="120" t="s">
        <v>257</v>
      </c>
      <c r="H19" s="115" t="s">
        <v>156</v>
      </c>
      <c r="I19" s="161" t="s">
        <v>260</v>
      </c>
      <c r="J19" s="161" t="s">
        <v>261</v>
      </c>
      <c r="K19" s="115" t="s">
        <v>93</v>
      </c>
      <c r="L19" s="91" t="s">
        <v>258</v>
      </c>
      <c r="M19" s="86" t="s">
        <v>52</v>
      </c>
      <c r="N19" s="87" t="s">
        <v>225</v>
      </c>
      <c r="O19" s="181" t="s">
        <v>226</v>
      </c>
      <c r="P19" s="168">
        <v>455623.36</v>
      </c>
      <c r="Q19" s="93">
        <v>251294.54</v>
      </c>
      <c r="R19" s="6">
        <v>201035.63</v>
      </c>
      <c r="S19" s="28">
        <v>0.8</v>
      </c>
      <c r="T19" s="6">
        <v>45233.02</v>
      </c>
      <c r="U19" s="26">
        <v>0.18</v>
      </c>
      <c r="V19" s="6">
        <v>5025.8900000000003</v>
      </c>
      <c r="W19" s="26">
        <v>0.02</v>
      </c>
      <c r="X19" s="168">
        <v>455623.36</v>
      </c>
      <c r="Y19" s="80">
        <v>0</v>
      </c>
    </row>
    <row r="20" spans="1:25" ht="179.25" customHeight="1" x14ac:dyDescent="0.2">
      <c r="A20" s="142"/>
      <c r="B20" s="118"/>
      <c r="C20" s="129"/>
      <c r="D20" s="115"/>
      <c r="E20" s="117"/>
      <c r="F20" s="201"/>
      <c r="G20" s="120"/>
      <c r="H20" s="115"/>
      <c r="I20" s="161"/>
      <c r="J20" s="161"/>
      <c r="K20" s="115"/>
      <c r="L20" s="91" t="s">
        <v>259</v>
      </c>
      <c r="M20" s="86" t="s">
        <v>51</v>
      </c>
      <c r="N20" s="87" t="s">
        <v>228</v>
      </c>
      <c r="O20" s="182"/>
      <c r="P20" s="155"/>
      <c r="Q20" s="93">
        <v>204328.82</v>
      </c>
      <c r="R20" s="6">
        <v>163463.04999999999</v>
      </c>
      <c r="S20" s="62">
        <v>0.8</v>
      </c>
      <c r="T20" s="6">
        <v>36779.19</v>
      </c>
      <c r="U20" s="92">
        <v>0.18</v>
      </c>
      <c r="V20" s="6">
        <v>4086.58</v>
      </c>
      <c r="W20" s="92">
        <v>0.02</v>
      </c>
      <c r="X20" s="155"/>
      <c r="Y20" s="80">
        <v>0</v>
      </c>
    </row>
    <row r="21" spans="1:25" ht="89.25" customHeight="1" x14ac:dyDescent="0.2">
      <c r="A21" s="140">
        <v>6</v>
      </c>
      <c r="B21" s="140" t="s">
        <v>262</v>
      </c>
      <c r="C21" s="191" t="s">
        <v>263</v>
      </c>
      <c r="D21" s="124">
        <v>4</v>
      </c>
      <c r="E21" s="146">
        <v>4.2</v>
      </c>
      <c r="F21" s="191" t="s">
        <v>264</v>
      </c>
      <c r="G21" s="193" t="s">
        <v>265</v>
      </c>
      <c r="H21" s="124" t="s">
        <v>172</v>
      </c>
      <c r="I21" s="130" t="s">
        <v>260</v>
      </c>
      <c r="J21" s="130" t="s">
        <v>269</v>
      </c>
      <c r="K21" s="124" t="s">
        <v>93</v>
      </c>
      <c r="L21" s="91" t="s">
        <v>266</v>
      </c>
      <c r="M21" s="86" t="s">
        <v>52</v>
      </c>
      <c r="N21" s="87" t="s">
        <v>53</v>
      </c>
      <c r="O21" s="181" t="s">
        <v>267</v>
      </c>
      <c r="P21" s="168">
        <v>736482.4</v>
      </c>
      <c r="Q21" s="94">
        <v>416470.4</v>
      </c>
      <c r="R21" s="6">
        <v>333176.32000000001</v>
      </c>
      <c r="S21" s="62">
        <v>0.8</v>
      </c>
      <c r="T21" s="6">
        <v>74964.67</v>
      </c>
      <c r="U21" s="92">
        <v>0.18</v>
      </c>
      <c r="V21" s="6">
        <v>8329.41</v>
      </c>
      <c r="W21" s="92">
        <v>0.02</v>
      </c>
      <c r="X21" s="168">
        <f>P21</f>
        <v>736482.4</v>
      </c>
      <c r="Y21" s="80">
        <v>0</v>
      </c>
    </row>
    <row r="22" spans="1:25" ht="89.25" customHeight="1" x14ac:dyDescent="0.2">
      <c r="A22" s="141"/>
      <c r="B22" s="141"/>
      <c r="C22" s="192"/>
      <c r="D22" s="136"/>
      <c r="E22" s="147"/>
      <c r="F22" s="192"/>
      <c r="G22" s="194"/>
      <c r="H22" s="136"/>
      <c r="I22" s="131"/>
      <c r="J22" s="131"/>
      <c r="K22" s="136"/>
      <c r="L22" s="91" t="s">
        <v>268</v>
      </c>
      <c r="M22" s="86" t="s">
        <v>51</v>
      </c>
      <c r="N22" s="87" t="s">
        <v>250</v>
      </c>
      <c r="O22" s="189"/>
      <c r="P22" s="190"/>
      <c r="Q22" s="94">
        <v>229154.8</v>
      </c>
      <c r="R22" s="6">
        <v>183323.84</v>
      </c>
      <c r="S22" s="62">
        <v>0.8</v>
      </c>
      <c r="T22" s="6">
        <v>41247.86</v>
      </c>
      <c r="U22" s="92">
        <v>0.18</v>
      </c>
      <c r="V22" s="6">
        <v>4583.1000000000004</v>
      </c>
      <c r="W22" s="92">
        <v>0.02</v>
      </c>
      <c r="X22" s="190"/>
      <c r="Y22" s="80">
        <v>0</v>
      </c>
    </row>
    <row r="23" spans="1:25" ht="99.75" customHeight="1" x14ac:dyDescent="0.2">
      <c r="A23" s="142"/>
      <c r="B23" s="142"/>
      <c r="C23" s="156"/>
      <c r="D23" s="125"/>
      <c r="E23" s="148"/>
      <c r="F23" s="156"/>
      <c r="G23" s="195"/>
      <c r="H23" s="125"/>
      <c r="I23" s="132"/>
      <c r="J23" s="132"/>
      <c r="K23" s="125"/>
      <c r="L23" s="91" t="s">
        <v>212</v>
      </c>
      <c r="M23" s="86" t="s">
        <v>52</v>
      </c>
      <c r="N23" s="87" t="s">
        <v>53</v>
      </c>
      <c r="O23" s="182"/>
      <c r="P23" s="155"/>
      <c r="Q23" s="94">
        <v>90857.2</v>
      </c>
      <c r="R23" s="6">
        <v>72685.759999999995</v>
      </c>
      <c r="S23" s="62">
        <v>0.8</v>
      </c>
      <c r="T23" s="6">
        <v>16354.29</v>
      </c>
      <c r="U23" s="92">
        <v>0.18</v>
      </c>
      <c r="V23" s="6">
        <v>1817.15</v>
      </c>
      <c r="W23" s="92">
        <v>0.02</v>
      </c>
      <c r="X23" s="155"/>
      <c r="Y23" s="80">
        <v>0</v>
      </c>
    </row>
    <row r="24" spans="1:25" ht="141" customHeight="1" x14ac:dyDescent="0.2">
      <c r="A24" s="140">
        <v>7</v>
      </c>
      <c r="B24" s="140" t="s">
        <v>270</v>
      </c>
      <c r="C24" s="191" t="s">
        <v>271</v>
      </c>
      <c r="D24" s="124">
        <v>4</v>
      </c>
      <c r="E24" s="146">
        <v>4.2</v>
      </c>
      <c r="F24" s="191" t="s">
        <v>272</v>
      </c>
      <c r="G24" s="193" t="s">
        <v>273</v>
      </c>
      <c r="H24" s="124" t="s">
        <v>156</v>
      </c>
      <c r="I24" s="130" t="s">
        <v>278</v>
      </c>
      <c r="J24" s="130" t="s">
        <v>279</v>
      </c>
      <c r="K24" s="124" t="s">
        <v>93</v>
      </c>
      <c r="L24" s="91" t="s">
        <v>274</v>
      </c>
      <c r="M24" s="86" t="s">
        <v>51</v>
      </c>
      <c r="N24" s="87" t="s">
        <v>228</v>
      </c>
      <c r="O24" s="181" t="s">
        <v>275</v>
      </c>
      <c r="P24" s="168">
        <f>Q24+Q25</f>
        <v>621087.57999999996</v>
      </c>
      <c r="Q24" s="95">
        <v>355034.04</v>
      </c>
      <c r="R24" s="6">
        <v>284027.23</v>
      </c>
      <c r="S24" s="62">
        <v>0.8</v>
      </c>
      <c r="T24" s="6">
        <v>63906.13</v>
      </c>
      <c r="U24" s="92">
        <v>0.18</v>
      </c>
      <c r="V24" s="6">
        <v>7100.68</v>
      </c>
      <c r="W24" s="92">
        <v>0.02</v>
      </c>
      <c r="X24" s="168">
        <f>P24+68057.88</f>
        <v>689145.46</v>
      </c>
      <c r="Y24" s="80">
        <v>0</v>
      </c>
    </row>
    <row r="25" spans="1:25" ht="141" customHeight="1" x14ac:dyDescent="0.2">
      <c r="A25" s="142"/>
      <c r="B25" s="142"/>
      <c r="C25" s="156"/>
      <c r="D25" s="125"/>
      <c r="E25" s="148"/>
      <c r="F25" s="156"/>
      <c r="G25" s="195"/>
      <c r="H25" s="125"/>
      <c r="I25" s="132"/>
      <c r="J25" s="132"/>
      <c r="K25" s="125"/>
      <c r="L25" s="91" t="s">
        <v>276</v>
      </c>
      <c r="M25" s="86" t="s">
        <v>52</v>
      </c>
      <c r="N25" s="87" t="s">
        <v>277</v>
      </c>
      <c r="O25" s="182"/>
      <c r="P25" s="155"/>
      <c r="Q25" s="95">
        <v>266053.53999999998</v>
      </c>
      <c r="R25" s="6">
        <v>212842.83</v>
      </c>
      <c r="S25" s="62">
        <v>0.8</v>
      </c>
      <c r="T25" s="6">
        <v>47889.64</v>
      </c>
      <c r="U25" s="92">
        <v>0.18</v>
      </c>
      <c r="V25" s="6">
        <v>5321.07</v>
      </c>
      <c r="W25" s="92">
        <v>0.02</v>
      </c>
      <c r="X25" s="155"/>
      <c r="Y25" s="80">
        <v>0</v>
      </c>
    </row>
    <row r="26" spans="1:25" ht="141" customHeight="1" x14ac:dyDescent="0.2">
      <c r="A26" s="140">
        <v>8</v>
      </c>
      <c r="B26" s="140" t="s">
        <v>280</v>
      </c>
      <c r="C26" s="191" t="s">
        <v>281</v>
      </c>
      <c r="D26" s="124">
        <v>4</v>
      </c>
      <c r="E26" s="146">
        <v>4.2</v>
      </c>
      <c r="F26" s="191" t="s">
        <v>282</v>
      </c>
      <c r="G26" s="193" t="s">
        <v>283</v>
      </c>
      <c r="H26" s="124" t="s">
        <v>211</v>
      </c>
      <c r="I26" s="130" t="s">
        <v>287</v>
      </c>
      <c r="J26" s="130" t="s">
        <v>288</v>
      </c>
      <c r="K26" s="124" t="s">
        <v>93</v>
      </c>
      <c r="L26" s="91" t="s">
        <v>284</v>
      </c>
      <c r="M26" s="86" t="s">
        <v>52</v>
      </c>
      <c r="N26" s="87" t="s">
        <v>225</v>
      </c>
      <c r="O26" s="181" t="s">
        <v>226</v>
      </c>
      <c r="P26" s="168">
        <v>270664.17</v>
      </c>
      <c r="Q26" s="96">
        <v>89944.34</v>
      </c>
      <c r="R26" s="6">
        <v>71955.47</v>
      </c>
      <c r="S26" s="62">
        <v>0.8</v>
      </c>
      <c r="T26" s="6">
        <v>16189.98</v>
      </c>
      <c r="U26" s="92">
        <v>0.18</v>
      </c>
      <c r="V26" s="6">
        <v>1798.89</v>
      </c>
      <c r="W26" s="92">
        <v>0.02</v>
      </c>
      <c r="X26" s="168">
        <f>P26</f>
        <v>270664.17</v>
      </c>
      <c r="Y26" s="80">
        <v>0</v>
      </c>
    </row>
    <row r="27" spans="1:25" ht="141" customHeight="1" x14ac:dyDescent="0.2">
      <c r="A27" s="141"/>
      <c r="B27" s="141"/>
      <c r="C27" s="192"/>
      <c r="D27" s="136"/>
      <c r="E27" s="147"/>
      <c r="F27" s="192"/>
      <c r="G27" s="194"/>
      <c r="H27" s="136"/>
      <c r="I27" s="131"/>
      <c r="J27" s="131"/>
      <c r="K27" s="136"/>
      <c r="L27" s="91" t="s">
        <v>285</v>
      </c>
      <c r="M27" s="86" t="s">
        <v>52</v>
      </c>
      <c r="N27" s="87" t="s">
        <v>225</v>
      </c>
      <c r="O27" s="189"/>
      <c r="P27" s="190"/>
      <c r="Q27" s="96">
        <v>55890.41</v>
      </c>
      <c r="R27" s="6">
        <v>44712.32</v>
      </c>
      <c r="S27" s="62">
        <v>0.8</v>
      </c>
      <c r="T27" s="6">
        <v>10060.280000000001</v>
      </c>
      <c r="U27" s="92">
        <v>0.18</v>
      </c>
      <c r="V27" s="6">
        <v>1117.81</v>
      </c>
      <c r="W27" s="92">
        <v>0.02</v>
      </c>
      <c r="X27" s="190"/>
      <c r="Y27" s="80">
        <v>0</v>
      </c>
    </row>
    <row r="28" spans="1:25" ht="141" customHeight="1" x14ac:dyDescent="0.2">
      <c r="A28" s="142"/>
      <c r="B28" s="142"/>
      <c r="C28" s="156"/>
      <c r="D28" s="125"/>
      <c r="E28" s="148"/>
      <c r="F28" s="156"/>
      <c r="G28" s="195"/>
      <c r="H28" s="125"/>
      <c r="I28" s="132"/>
      <c r="J28" s="132"/>
      <c r="K28" s="125"/>
      <c r="L28" s="91" t="s">
        <v>286</v>
      </c>
      <c r="M28" s="86" t="s">
        <v>51</v>
      </c>
      <c r="N28" s="87" t="s">
        <v>228</v>
      </c>
      <c r="O28" s="182"/>
      <c r="P28" s="155"/>
      <c r="Q28" s="96">
        <v>124829.42</v>
      </c>
      <c r="R28" s="6">
        <v>99863.53</v>
      </c>
      <c r="S28" s="62">
        <v>0.8</v>
      </c>
      <c r="T28" s="6">
        <v>22469.3</v>
      </c>
      <c r="U28" s="92">
        <v>0.18</v>
      </c>
      <c r="V28" s="6">
        <v>2496.59</v>
      </c>
      <c r="W28" s="92">
        <v>0.02</v>
      </c>
      <c r="X28" s="155"/>
      <c r="Y28" s="80">
        <v>0</v>
      </c>
    </row>
    <row r="29" spans="1:25" ht="95.25" customHeight="1" x14ac:dyDescent="0.2">
      <c r="A29" s="140">
        <v>9</v>
      </c>
      <c r="B29" s="140" t="s">
        <v>289</v>
      </c>
      <c r="C29" s="191" t="s">
        <v>290</v>
      </c>
      <c r="D29" s="124">
        <v>4</v>
      </c>
      <c r="E29" s="146">
        <v>4.2</v>
      </c>
      <c r="F29" s="191" t="s">
        <v>291</v>
      </c>
      <c r="G29" s="193" t="s">
        <v>292</v>
      </c>
      <c r="H29" s="124" t="s">
        <v>172</v>
      </c>
      <c r="I29" s="130" t="s">
        <v>299</v>
      </c>
      <c r="J29" s="130" t="s">
        <v>300</v>
      </c>
      <c r="K29" s="124" t="s">
        <v>93</v>
      </c>
      <c r="L29" s="91" t="s">
        <v>293</v>
      </c>
      <c r="M29" s="86" t="s">
        <v>52</v>
      </c>
      <c r="N29" s="87" t="s">
        <v>294</v>
      </c>
      <c r="O29" s="181" t="s">
        <v>295</v>
      </c>
      <c r="P29" s="168">
        <v>1330589.54</v>
      </c>
      <c r="Q29" s="97">
        <v>810206.4</v>
      </c>
      <c r="R29" s="6">
        <v>648165.12</v>
      </c>
      <c r="S29" s="62">
        <v>0.8</v>
      </c>
      <c r="T29" s="6">
        <v>145837.15</v>
      </c>
      <c r="U29" s="92">
        <v>0.18</v>
      </c>
      <c r="V29" s="6">
        <v>16204.13</v>
      </c>
      <c r="W29" s="92">
        <v>0.02</v>
      </c>
      <c r="X29" s="168">
        <f>P29</f>
        <v>1330589.54</v>
      </c>
      <c r="Y29" s="80">
        <v>0</v>
      </c>
    </row>
    <row r="30" spans="1:25" ht="95.25" customHeight="1" x14ac:dyDescent="0.2">
      <c r="A30" s="141"/>
      <c r="B30" s="141"/>
      <c r="C30" s="192"/>
      <c r="D30" s="136"/>
      <c r="E30" s="147"/>
      <c r="F30" s="192"/>
      <c r="G30" s="194"/>
      <c r="H30" s="136"/>
      <c r="I30" s="131"/>
      <c r="J30" s="131"/>
      <c r="K30" s="136"/>
      <c r="L30" s="91" t="s">
        <v>296</v>
      </c>
      <c r="M30" s="86" t="s">
        <v>51</v>
      </c>
      <c r="N30" s="87" t="s">
        <v>228</v>
      </c>
      <c r="O30" s="189"/>
      <c r="P30" s="190"/>
      <c r="Q30" s="97">
        <v>239206.66</v>
      </c>
      <c r="R30" s="6">
        <v>191365.32</v>
      </c>
      <c r="S30" s="62">
        <v>0.8</v>
      </c>
      <c r="T30" s="6">
        <v>43057.2</v>
      </c>
      <c r="U30" s="92">
        <v>0.18</v>
      </c>
      <c r="V30" s="6">
        <v>4784.1400000000003</v>
      </c>
      <c r="W30" s="92">
        <v>0.02</v>
      </c>
      <c r="X30" s="190"/>
      <c r="Y30" s="80">
        <v>0</v>
      </c>
    </row>
    <row r="31" spans="1:25" ht="95.25" customHeight="1" x14ac:dyDescent="0.2">
      <c r="A31" s="141"/>
      <c r="B31" s="141"/>
      <c r="C31" s="192"/>
      <c r="D31" s="136"/>
      <c r="E31" s="147"/>
      <c r="F31" s="192"/>
      <c r="G31" s="194"/>
      <c r="H31" s="136"/>
      <c r="I31" s="131"/>
      <c r="J31" s="131"/>
      <c r="K31" s="136"/>
      <c r="L31" s="91" t="s">
        <v>297</v>
      </c>
      <c r="M31" s="86" t="s">
        <v>52</v>
      </c>
      <c r="N31" s="87" t="s">
        <v>294</v>
      </c>
      <c r="O31" s="189"/>
      <c r="P31" s="190"/>
      <c r="Q31" s="97">
        <v>212404.48000000001</v>
      </c>
      <c r="R31" s="6">
        <v>169923.58</v>
      </c>
      <c r="S31" s="62">
        <v>0.8</v>
      </c>
      <c r="T31" s="6">
        <v>38232.81</v>
      </c>
      <c r="U31" s="92">
        <v>0.18</v>
      </c>
      <c r="V31" s="6">
        <v>4248.09</v>
      </c>
      <c r="W31" s="92">
        <v>0.02</v>
      </c>
      <c r="X31" s="190"/>
      <c r="Y31" s="80">
        <v>0</v>
      </c>
    </row>
    <row r="32" spans="1:25" ht="95.25" customHeight="1" x14ac:dyDescent="0.2">
      <c r="A32" s="142"/>
      <c r="B32" s="142"/>
      <c r="C32" s="156"/>
      <c r="D32" s="125"/>
      <c r="E32" s="148"/>
      <c r="F32" s="156"/>
      <c r="G32" s="195"/>
      <c r="H32" s="125"/>
      <c r="I32" s="132"/>
      <c r="J32" s="132"/>
      <c r="K32" s="125"/>
      <c r="L32" s="91" t="s">
        <v>298</v>
      </c>
      <c r="M32" s="86" t="s">
        <v>51</v>
      </c>
      <c r="N32" s="87" t="s">
        <v>228</v>
      </c>
      <c r="O32" s="182"/>
      <c r="P32" s="155"/>
      <c r="Q32" s="97">
        <v>68772</v>
      </c>
      <c r="R32" s="6">
        <v>55017.599999999999</v>
      </c>
      <c r="S32" s="62">
        <v>0.8</v>
      </c>
      <c r="T32" s="6">
        <v>12378.96</v>
      </c>
      <c r="U32" s="92">
        <v>0.18</v>
      </c>
      <c r="V32" s="6">
        <v>1375.44</v>
      </c>
      <c r="W32" s="92">
        <v>0.02</v>
      </c>
      <c r="X32" s="155"/>
      <c r="Y32" s="80">
        <v>0</v>
      </c>
    </row>
    <row r="33" spans="1:25" ht="177" customHeight="1" x14ac:dyDescent="0.2">
      <c r="A33" s="140">
        <v>10</v>
      </c>
      <c r="B33" s="140" t="s">
        <v>301</v>
      </c>
      <c r="C33" s="191" t="s">
        <v>302</v>
      </c>
      <c r="D33" s="124">
        <v>4</v>
      </c>
      <c r="E33" s="146">
        <v>4.2</v>
      </c>
      <c r="F33" s="196" t="s">
        <v>303</v>
      </c>
      <c r="G33" s="193" t="s">
        <v>304</v>
      </c>
      <c r="H33" s="124" t="s">
        <v>156</v>
      </c>
      <c r="I33" s="130" t="s">
        <v>299</v>
      </c>
      <c r="J33" s="130" t="s">
        <v>308</v>
      </c>
      <c r="K33" s="124" t="s">
        <v>93</v>
      </c>
      <c r="L33" s="91" t="s">
        <v>305</v>
      </c>
      <c r="M33" s="86" t="s">
        <v>52</v>
      </c>
      <c r="N33" s="87" t="s">
        <v>294</v>
      </c>
      <c r="O33" s="181" t="s">
        <v>267</v>
      </c>
      <c r="P33" s="168">
        <v>749780.52</v>
      </c>
      <c r="Q33" s="98">
        <v>449915.52</v>
      </c>
      <c r="R33" s="6">
        <v>359932.41</v>
      </c>
      <c r="S33" s="62">
        <v>0.8</v>
      </c>
      <c r="T33" s="6">
        <v>80983.11</v>
      </c>
      <c r="U33" s="92">
        <v>0.18</v>
      </c>
      <c r="V33" s="6">
        <v>9000</v>
      </c>
      <c r="W33" s="92">
        <v>0.02</v>
      </c>
      <c r="X33" s="168">
        <f>P33</f>
        <v>749780.52</v>
      </c>
      <c r="Y33" s="80">
        <v>0</v>
      </c>
    </row>
    <row r="34" spans="1:25" ht="177" customHeight="1" x14ac:dyDescent="0.2">
      <c r="A34" s="142"/>
      <c r="B34" s="142"/>
      <c r="C34" s="156"/>
      <c r="D34" s="125"/>
      <c r="E34" s="148"/>
      <c r="F34" s="197"/>
      <c r="G34" s="195"/>
      <c r="H34" s="125"/>
      <c r="I34" s="132"/>
      <c r="J34" s="132"/>
      <c r="K34" s="125"/>
      <c r="L34" s="91" t="s">
        <v>306</v>
      </c>
      <c r="M34" s="86" t="s">
        <v>51</v>
      </c>
      <c r="N34" s="87" t="s">
        <v>307</v>
      </c>
      <c r="O34" s="182"/>
      <c r="P34" s="155"/>
      <c r="Q34" s="98">
        <v>299865</v>
      </c>
      <c r="R34" s="6">
        <v>239892</v>
      </c>
      <c r="S34" s="62">
        <v>0.8</v>
      </c>
      <c r="T34" s="6">
        <v>53975.7</v>
      </c>
      <c r="U34" s="92">
        <v>0.18</v>
      </c>
      <c r="V34" s="6">
        <v>5997.3</v>
      </c>
      <c r="W34" s="92">
        <v>0.02</v>
      </c>
      <c r="X34" s="155"/>
      <c r="Y34" s="80">
        <v>0</v>
      </c>
    </row>
    <row r="35" spans="1:25" ht="177" customHeight="1" x14ac:dyDescent="0.2">
      <c r="A35" s="183">
        <v>11</v>
      </c>
      <c r="B35" s="183" t="s">
        <v>309</v>
      </c>
      <c r="C35" s="185" t="s">
        <v>310</v>
      </c>
      <c r="D35" s="130">
        <v>4</v>
      </c>
      <c r="E35" s="187">
        <v>4.2</v>
      </c>
      <c r="F35" s="185" t="s">
        <v>311</v>
      </c>
      <c r="G35" s="121" t="s">
        <v>312</v>
      </c>
      <c r="H35" s="130" t="s">
        <v>156</v>
      </c>
      <c r="I35" s="130" t="s">
        <v>317</v>
      </c>
      <c r="J35" s="130" t="s">
        <v>318</v>
      </c>
      <c r="K35" s="130" t="s">
        <v>93</v>
      </c>
      <c r="L35" s="100" t="s">
        <v>319</v>
      </c>
      <c r="M35" s="101" t="s">
        <v>52</v>
      </c>
      <c r="N35" s="102" t="s">
        <v>313</v>
      </c>
      <c r="O35" s="181" t="s">
        <v>314</v>
      </c>
      <c r="P35" s="168">
        <f>Q35+Q36</f>
        <v>378452.32999999996</v>
      </c>
      <c r="Q35" s="99">
        <v>213296.31</v>
      </c>
      <c r="R35" s="103">
        <v>170637.04</v>
      </c>
      <c r="S35" s="104">
        <v>0.8</v>
      </c>
      <c r="T35" s="103">
        <v>38393.339999999997</v>
      </c>
      <c r="U35" s="105">
        <v>0.18</v>
      </c>
      <c r="V35" s="103">
        <v>4265.93</v>
      </c>
      <c r="W35" s="105">
        <v>0.02</v>
      </c>
      <c r="X35" s="168">
        <f>P35</f>
        <v>378452.32999999996</v>
      </c>
      <c r="Y35" s="106">
        <v>0</v>
      </c>
    </row>
    <row r="36" spans="1:25" ht="177" customHeight="1" x14ac:dyDescent="0.2">
      <c r="A36" s="184"/>
      <c r="B36" s="184"/>
      <c r="C36" s="186"/>
      <c r="D36" s="132"/>
      <c r="E36" s="188"/>
      <c r="F36" s="186"/>
      <c r="G36" s="122"/>
      <c r="H36" s="132"/>
      <c r="I36" s="132"/>
      <c r="J36" s="132"/>
      <c r="K36" s="132"/>
      <c r="L36" s="100" t="s">
        <v>315</v>
      </c>
      <c r="M36" s="101" t="s">
        <v>51</v>
      </c>
      <c r="N36" s="102" t="s">
        <v>316</v>
      </c>
      <c r="O36" s="182"/>
      <c r="P36" s="155"/>
      <c r="Q36" s="99">
        <v>165156.01999999999</v>
      </c>
      <c r="R36" s="103">
        <v>132124.81</v>
      </c>
      <c r="S36" s="104">
        <v>0.8</v>
      </c>
      <c r="T36" s="103">
        <v>29728.09</v>
      </c>
      <c r="U36" s="105">
        <v>0.18</v>
      </c>
      <c r="V36" s="103">
        <v>3303.12</v>
      </c>
      <c r="W36" s="105">
        <v>0.02</v>
      </c>
      <c r="X36" s="155"/>
      <c r="Y36" s="106">
        <v>0</v>
      </c>
    </row>
    <row r="37" spans="1:25" ht="177" customHeight="1" x14ac:dyDescent="0.2">
      <c r="A37" s="183">
        <v>12</v>
      </c>
      <c r="B37" s="140" t="s">
        <v>320</v>
      </c>
      <c r="C37" s="191" t="s">
        <v>321</v>
      </c>
      <c r="D37" s="124">
        <v>4</v>
      </c>
      <c r="E37" s="146">
        <v>4.2</v>
      </c>
      <c r="F37" s="191" t="s">
        <v>322</v>
      </c>
      <c r="G37" s="193" t="s">
        <v>323</v>
      </c>
      <c r="H37" s="124" t="s">
        <v>156</v>
      </c>
      <c r="I37" s="130" t="s">
        <v>326</v>
      </c>
      <c r="J37" s="130" t="s">
        <v>327</v>
      </c>
      <c r="K37" s="124" t="s">
        <v>93</v>
      </c>
      <c r="L37" s="91" t="s">
        <v>324</v>
      </c>
      <c r="M37" s="86" t="s">
        <v>51</v>
      </c>
      <c r="N37" s="87" t="s">
        <v>58</v>
      </c>
      <c r="O37" s="181" t="s">
        <v>226</v>
      </c>
      <c r="P37" s="168">
        <f>Q37+Q38</f>
        <v>500553.77</v>
      </c>
      <c r="Q37" s="107">
        <v>313456.3</v>
      </c>
      <c r="R37" s="6">
        <v>250765.04</v>
      </c>
      <c r="S37" s="62">
        <v>0.8</v>
      </c>
      <c r="T37" s="6">
        <v>56422.13</v>
      </c>
      <c r="U37" s="92">
        <v>0.18</v>
      </c>
      <c r="V37" s="6">
        <v>6269.13</v>
      </c>
      <c r="W37" s="92">
        <v>0.02</v>
      </c>
      <c r="X37" s="168">
        <f>P37</f>
        <v>500553.77</v>
      </c>
      <c r="Y37" s="80">
        <v>0</v>
      </c>
    </row>
    <row r="38" spans="1:25" ht="177" customHeight="1" x14ac:dyDescent="0.2">
      <c r="A38" s="184"/>
      <c r="B38" s="142"/>
      <c r="C38" s="156"/>
      <c r="D38" s="125"/>
      <c r="E38" s="148"/>
      <c r="F38" s="156"/>
      <c r="G38" s="195"/>
      <c r="H38" s="125"/>
      <c r="I38" s="132"/>
      <c r="J38" s="132"/>
      <c r="K38" s="125"/>
      <c r="L38" s="91" t="s">
        <v>325</v>
      </c>
      <c r="M38" s="86" t="s">
        <v>52</v>
      </c>
      <c r="N38" s="87" t="s">
        <v>53</v>
      </c>
      <c r="O38" s="182"/>
      <c r="P38" s="155"/>
      <c r="Q38" s="107">
        <v>187097.47</v>
      </c>
      <c r="R38" s="6">
        <v>149677.97</v>
      </c>
      <c r="S38" s="62">
        <v>0.8</v>
      </c>
      <c r="T38" s="6">
        <v>33677.550000000003</v>
      </c>
      <c r="U38" s="92">
        <v>0.18</v>
      </c>
      <c r="V38" s="6">
        <v>3741.95</v>
      </c>
      <c r="W38" s="92">
        <v>0.02</v>
      </c>
      <c r="X38" s="155"/>
      <c r="Y38" s="80">
        <v>0</v>
      </c>
    </row>
    <row r="39" spans="1:25" ht="42" customHeight="1" x14ac:dyDescent="0.2">
      <c r="A39" s="110" t="s">
        <v>81</v>
      </c>
      <c r="B39" s="110"/>
      <c r="C39" s="110"/>
      <c r="D39" s="110"/>
      <c r="E39" s="110"/>
      <c r="F39" s="110"/>
      <c r="G39" s="110"/>
      <c r="H39" s="110"/>
      <c r="I39" s="110"/>
      <c r="J39" s="110"/>
      <c r="K39" s="110"/>
      <c r="L39" s="110"/>
      <c r="M39" s="110"/>
      <c r="N39" s="110"/>
      <c r="O39" s="15"/>
      <c r="P39" s="16">
        <f>SUM(P7:P38)</f>
        <v>7603302.459999999</v>
      </c>
      <c r="Q39" s="16">
        <f t="shared" ref="Q39:R39" si="0">SUM(Q7:Q38)</f>
        <v>7603302.46</v>
      </c>
      <c r="R39" s="16">
        <f t="shared" si="0"/>
        <v>6082641.8599999985</v>
      </c>
      <c r="S39" s="16"/>
      <c r="T39" s="16">
        <f>SUM(T7:T38)</f>
        <v>1368592.8200000003</v>
      </c>
      <c r="U39" s="16"/>
      <c r="V39" s="16">
        <f>SUM(V7:V38)</f>
        <v>152067.78</v>
      </c>
      <c r="W39" s="16"/>
      <c r="X39" s="16">
        <f>SUM(X7:X38)</f>
        <v>7671360.3399999999</v>
      </c>
      <c r="Y39" s="16">
        <f>SUM(Y7:Y38)</f>
        <v>0</v>
      </c>
    </row>
    <row r="40" spans="1:25" x14ac:dyDescent="0.2">
      <c r="P40" s="5"/>
      <c r="Q40" s="5"/>
    </row>
    <row r="41" spans="1:25" ht="28.5" customHeight="1" x14ac:dyDescent="0.3">
      <c r="A41" s="198" t="s">
        <v>328</v>
      </c>
      <c r="B41" s="199"/>
      <c r="C41" s="199"/>
      <c r="D41" s="199"/>
      <c r="E41" s="199"/>
      <c r="F41" s="199"/>
      <c r="G41" s="199"/>
      <c r="H41" s="199"/>
      <c r="I41" s="199"/>
      <c r="J41" s="199"/>
      <c r="K41" s="199"/>
      <c r="L41" s="199"/>
      <c r="M41" s="199"/>
      <c r="N41" s="199"/>
      <c r="O41" s="199"/>
      <c r="P41" s="199"/>
      <c r="Q41" s="199"/>
      <c r="R41" s="199"/>
      <c r="S41" s="199"/>
      <c r="T41" s="199"/>
      <c r="U41" s="199"/>
      <c r="V41" s="199"/>
      <c r="W41" s="20"/>
    </row>
    <row r="44" spans="1:25" x14ac:dyDescent="0.2">
      <c r="B44" s="14"/>
      <c r="C44" s="11"/>
      <c r="D44" s="11"/>
      <c r="E44" s="11"/>
      <c r="F44" s="12"/>
      <c r="G44" s="12"/>
    </row>
    <row r="45" spans="1:25" x14ac:dyDescent="0.2">
      <c r="C45" s="11"/>
      <c r="D45" s="11"/>
      <c r="E45" s="11"/>
      <c r="F45" s="12"/>
      <c r="G45" s="12"/>
    </row>
    <row r="46" spans="1:25" x14ac:dyDescent="0.2">
      <c r="C46" s="11"/>
      <c r="D46" s="11"/>
      <c r="E46" s="11"/>
      <c r="F46" s="12"/>
      <c r="G46" s="12"/>
    </row>
    <row r="47" spans="1:25" x14ac:dyDescent="0.2">
      <c r="C47" s="13"/>
      <c r="D47" s="13"/>
      <c r="E47" s="11"/>
      <c r="F47" s="12"/>
      <c r="G47" s="12"/>
    </row>
    <row r="48" spans="1:25" ht="13.15" customHeight="1" x14ac:dyDescent="0.25">
      <c r="B48"/>
      <c r="C48" s="11"/>
      <c r="D48" s="11"/>
      <c r="E48" s="11"/>
      <c r="F48" s="12"/>
      <c r="G48" s="12"/>
      <c r="V48" s="5"/>
      <c r="W48" s="5"/>
    </row>
    <row r="49" spans="2:19" ht="67.5" customHeight="1" x14ac:dyDescent="0.2">
      <c r="B49" s="10"/>
      <c r="C49" s="11"/>
      <c r="D49" s="11"/>
      <c r="E49" s="11"/>
      <c r="F49" s="12"/>
      <c r="G49" s="12"/>
    </row>
    <row r="50" spans="2:19" x14ac:dyDescent="0.2">
      <c r="C50" s="11"/>
      <c r="D50" s="11"/>
      <c r="E50" s="11"/>
      <c r="F50" s="12"/>
      <c r="G50" s="12"/>
    </row>
    <row r="51" spans="2:19" ht="84" customHeight="1" x14ac:dyDescent="0.25">
      <c r="B51" s="9"/>
      <c r="C51" s="11"/>
      <c r="D51" s="11"/>
      <c r="E51" s="11"/>
      <c r="F51" s="12"/>
      <c r="G51" s="12"/>
    </row>
    <row r="52" spans="2:19" x14ac:dyDescent="0.2">
      <c r="C52" s="11"/>
      <c r="D52" s="11"/>
      <c r="E52" s="11"/>
      <c r="F52" s="12"/>
      <c r="G52" s="12"/>
    </row>
    <row r="53" spans="2:19" x14ac:dyDescent="0.2">
      <c r="C53" s="11"/>
      <c r="D53" s="11"/>
      <c r="E53" s="11"/>
      <c r="F53" s="12"/>
      <c r="G53" s="12"/>
    </row>
    <row r="55" spans="2:19" x14ac:dyDescent="0.2">
      <c r="S55" s="5"/>
    </row>
  </sheetData>
  <autoFilter ref="A2:V39"/>
  <mergeCells count="188">
    <mergeCell ref="J37:J38"/>
    <mergeCell ref="K37:K38"/>
    <mergeCell ref="O37:O38"/>
    <mergeCell ref="P37:P38"/>
    <mergeCell ref="X37:X38"/>
    <mergeCell ref="A37:A38"/>
    <mergeCell ref="B37:B38"/>
    <mergeCell ref="C37:C38"/>
    <mergeCell ref="D37:D38"/>
    <mergeCell ref="E37:E38"/>
    <mergeCell ref="F37:F38"/>
    <mergeCell ref="G37:G38"/>
    <mergeCell ref="H37:H38"/>
    <mergeCell ref="I37:I38"/>
    <mergeCell ref="J33:J34"/>
    <mergeCell ref="K33:K34"/>
    <mergeCell ref="O33:O34"/>
    <mergeCell ref="P33:P34"/>
    <mergeCell ref="X33:X34"/>
    <mergeCell ref="A33:A34"/>
    <mergeCell ref="B33:B34"/>
    <mergeCell ref="C33:C34"/>
    <mergeCell ref="D33:D34"/>
    <mergeCell ref="E33:E34"/>
    <mergeCell ref="F33:F34"/>
    <mergeCell ref="G33:G34"/>
    <mergeCell ref="H33:H34"/>
    <mergeCell ref="I33:I34"/>
    <mergeCell ref="G21:G23"/>
    <mergeCell ref="H21:H23"/>
    <mergeCell ref="I21:I23"/>
    <mergeCell ref="J21:J23"/>
    <mergeCell ref="A21:A23"/>
    <mergeCell ref="B21:B23"/>
    <mergeCell ref="C21:C23"/>
    <mergeCell ref="D21:D23"/>
    <mergeCell ref="E21:E23"/>
    <mergeCell ref="O19:O20"/>
    <mergeCell ref="P19:P20"/>
    <mergeCell ref="X19:X20"/>
    <mergeCell ref="A19:A20"/>
    <mergeCell ref="G19:G20"/>
    <mergeCell ref="H19:H20"/>
    <mergeCell ref="I19:I20"/>
    <mergeCell ref="J19:J20"/>
    <mergeCell ref="K19:K20"/>
    <mergeCell ref="B19:B20"/>
    <mergeCell ref="C19:C20"/>
    <mergeCell ref="D19:D20"/>
    <mergeCell ref="E19:E20"/>
    <mergeCell ref="F19:F20"/>
    <mergeCell ref="K21:K23"/>
    <mergeCell ref="O21:O23"/>
    <mergeCell ref="P21:P23"/>
    <mergeCell ref="X21:X23"/>
    <mergeCell ref="F21:F23"/>
    <mergeCell ref="P11:P13"/>
    <mergeCell ref="X11:X13"/>
    <mergeCell ref="A11:A13"/>
    <mergeCell ref="H11:H13"/>
    <mergeCell ref="I11:I13"/>
    <mergeCell ref="J11:J13"/>
    <mergeCell ref="K11:K13"/>
    <mergeCell ref="O11:O13"/>
    <mergeCell ref="C11:C13"/>
    <mergeCell ref="D11:D13"/>
    <mergeCell ref="E11:E13"/>
    <mergeCell ref="F11:F13"/>
    <mergeCell ref="G11:G13"/>
    <mergeCell ref="H14:H16"/>
    <mergeCell ref="I14:I16"/>
    <mergeCell ref="J14:J16"/>
    <mergeCell ref="K14:K16"/>
    <mergeCell ref="X17:X18"/>
    <mergeCell ref="A17:A18"/>
    <mergeCell ref="A41:V41"/>
    <mergeCell ref="I7:I10"/>
    <mergeCell ref="J7:J10"/>
    <mergeCell ref="K7:K10"/>
    <mergeCell ref="O7:O10"/>
    <mergeCell ref="P7:P10"/>
    <mergeCell ref="A39:N39"/>
    <mergeCell ref="H7:H10"/>
    <mergeCell ref="C7:C10"/>
    <mergeCell ref="D7:D10"/>
    <mergeCell ref="E7:E10"/>
    <mergeCell ref="A7:A10"/>
    <mergeCell ref="B7:B10"/>
    <mergeCell ref="F7:F10"/>
    <mergeCell ref="G7:G10"/>
    <mergeCell ref="B11:B13"/>
    <mergeCell ref="B14:B16"/>
    <mergeCell ref="C14:C16"/>
    <mergeCell ref="D14:D16"/>
    <mergeCell ref="E14:E16"/>
    <mergeCell ref="F14:F16"/>
    <mergeCell ref="O17:O18"/>
    <mergeCell ref="P17:P18"/>
    <mergeCell ref="G14:G16"/>
    <mergeCell ref="Y2:Y3"/>
    <mergeCell ref="X7:X10"/>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 ref="O14:O16"/>
    <mergeCell ref="P14:P16"/>
    <mergeCell ref="X14:X16"/>
    <mergeCell ref="A14:A16"/>
    <mergeCell ref="B17:B18"/>
    <mergeCell ref="C17:C18"/>
    <mergeCell ref="D17:D18"/>
    <mergeCell ref="E17:E18"/>
    <mergeCell ref="F17:F18"/>
    <mergeCell ref="G17:G18"/>
    <mergeCell ref="H17:H18"/>
    <mergeCell ref="I17:I18"/>
    <mergeCell ref="J17:J18"/>
    <mergeCell ref="K17:K18"/>
    <mergeCell ref="J24:J25"/>
    <mergeCell ref="K24:K25"/>
    <mergeCell ref="O24:O25"/>
    <mergeCell ref="P24:P25"/>
    <mergeCell ref="X24:X25"/>
    <mergeCell ref="A24:A25"/>
    <mergeCell ref="B24:B25"/>
    <mergeCell ref="C24:C25"/>
    <mergeCell ref="D24:D25"/>
    <mergeCell ref="E24:E25"/>
    <mergeCell ref="F24:F25"/>
    <mergeCell ref="G24:G25"/>
    <mergeCell ref="H24:H25"/>
    <mergeCell ref="I24:I25"/>
    <mergeCell ref="J26:J28"/>
    <mergeCell ref="K26:K28"/>
    <mergeCell ref="O26:O28"/>
    <mergeCell ref="P26:P28"/>
    <mergeCell ref="X26:X28"/>
    <mergeCell ref="A26:A28"/>
    <mergeCell ref="B26:B28"/>
    <mergeCell ref="C26:C28"/>
    <mergeCell ref="D26:D28"/>
    <mergeCell ref="E26:E28"/>
    <mergeCell ref="F26:F28"/>
    <mergeCell ref="G26:G28"/>
    <mergeCell ref="H26:H28"/>
    <mergeCell ref="I26:I28"/>
    <mergeCell ref="J29:J32"/>
    <mergeCell ref="K29:K32"/>
    <mergeCell ref="O29:O32"/>
    <mergeCell ref="P29:P32"/>
    <mergeCell ref="X29:X32"/>
    <mergeCell ref="A29:A32"/>
    <mergeCell ref="B29:B32"/>
    <mergeCell ref="C29:C32"/>
    <mergeCell ref="D29:D32"/>
    <mergeCell ref="E29:E32"/>
    <mergeCell ref="F29:F32"/>
    <mergeCell ref="G29:G32"/>
    <mergeCell ref="H29:H32"/>
    <mergeCell ref="I29:I32"/>
    <mergeCell ref="J35:J36"/>
    <mergeCell ref="K35:K36"/>
    <mergeCell ref="O35:O36"/>
    <mergeCell ref="P35:P36"/>
    <mergeCell ref="X35:X36"/>
    <mergeCell ref="A35:A36"/>
    <mergeCell ref="B35:B36"/>
    <mergeCell ref="C35:C36"/>
    <mergeCell ref="D35:D36"/>
    <mergeCell ref="E35:E36"/>
    <mergeCell ref="F35:F36"/>
    <mergeCell ref="G35:G36"/>
    <mergeCell ref="H35:H36"/>
    <mergeCell ref="I35:I36"/>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rowBreaks count="1" manualBreakCount="1">
    <brk id="16" max="24" man="1"/>
  </rowBreaks>
  <ignoredErrors>
    <ignoredError sqref="U39 W39 S3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view="pageBreakPreview" zoomScale="70" zoomScaleNormal="85" zoomScaleSheetLayoutView="70" zoomScalePageLayoutView="70" workbookViewId="0">
      <selection activeCell="Q14" sqref="Q14"/>
    </sheetView>
  </sheetViews>
  <sheetFormatPr defaultRowHeight="12.75" x14ac:dyDescent="0.2"/>
  <cols>
    <col min="1" max="1" width="9.28515625" style="1" customWidth="1"/>
    <col min="2" max="2" width="13.28515625" style="1" customWidth="1"/>
    <col min="3" max="3" width="38.85546875" style="2" customWidth="1"/>
    <col min="4" max="4" width="14.7109375" style="2" customWidth="1"/>
    <col min="5" max="5" width="13.7109375" style="2" customWidth="1"/>
    <col min="6" max="6" width="30.7109375" style="3" customWidth="1"/>
    <col min="7" max="7" width="24.42578125" style="3" customWidth="1"/>
    <col min="8" max="8" width="21.28515625" style="1" customWidth="1"/>
    <col min="9" max="9" width="13.5703125" style="1" customWidth="1"/>
    <col min="10" max="10" width="14.140625" style="1" customWidth="1"/>
    <col min="11" max="11" width="15.7109375" style="1" customWidth="1"/>
    <col min="12" max="12" width="26.5703125" style="4" customWidth="1"/>
    <col min="13" max="13" width="12.85546875" style="1" customWidth="1"/>
    <col min="14" max="14" width="16.28515625" style="1" customWidth="1"/>
    <col min="15" max="15" width="20.5703125" style="1" customWidth="1"/>
    <col min="16" max="16" width="20.7109375" style="1" customWidth="1"/>
    <col min="17" max="17" width="23" style="1" customWidth="1"/>
    <col min="18" max="18" width="10.140625" style="1" customWidth="1"/>
    <col min="19" max="19" width="22.140625" style="1" customWidth="1"/>
    <col min="20" max="20" width="14.7109375" style="1" customWidth="1"/>
    <col min="21" max="21" width="21.85546875" style="1" customWidth="1"/>
    <col min="22" max="22" width="12.42578125" style="1" customWidth="1"/>
    <col min="23" max="23" width="20.5703125" style="1" customWidth="1"/>
    <col min="24" max="24" width="21.85546875" style="1" customWidth="1"/>
    <col min="25" max="25" width="14" style="1" bestFit="1" customWidth="1"/>
    <col min="26" max="261" width="8.85546875" style="1"/>
    <col min="262" max="262" width="11.28515625" style="1" customWidth="1"/>
    <col min="263" max="263" width="19.42578125" style="1" customWidth="1"/>
    <col min="264" max="264" width="38.85546875" style="1" customWidth="1"/>
    <col min="265" max="265" width="34" style="1" customWidth="1"/>
    <col min="266" max="266" width="22.5703125" style="1" customWidth="1"/>
    <col min="267" max="267" width="13.5703125" style="1" customWidth="1"/>
    <col min="268" max="268" width="14.140625" style="1" customWidth="1"/>
    <col min="269" max="269" width="26.5703125" style="1" customWidth="1"/>
    <col min="270" max="270" width="12.85546875" style="1" customWidth="1"/>
    <col min="271" max="271" width="16.28515625" style="1" customWidth="1"/>
    <col min="272" max="272" width="18.42578125" style="1" customWidth="1"/>
    <col min="273" max="273" width="20.7109375" style="1" customWidth="1"/>
    <col min="274" max="274" width="25.140625" style="1" customWidth="1"/>
    <col min="275" max="275" width="10.140625" style="1" customWidth="1"/>
    <col min="276" max="276" width="22.140625" style="1" customWidth="1"/>
    <col min="277" max="277" width="19.5703125" style="1" customWidth="1"/>
    <col min="278" max="278" width="21.85546875" style="1" customWidth="1"/>
    <col min="279" max="279" width="16.140625" style="1" customWidth="1"/>
    <col min="280" max="280" width="24.140625" style="1" customWidth="1"/>
    <col min="281" max="281" width="14" style="1" bestFit="1" customWidth="1"/>
    <col min="282" max="517" width="8.85546875" style="1"/>
    <col min="518" max="518" width="11.28515625" style="1" customWidth="1"/>
    <col min="519" max="519" width="19.42578125" style="1" customWidth="1"/>
    <col min="520" max="520" width="38.85546875" style="1" customWidth="1"/>
    <col min="521" max="521" width="34" style="1" customWidth="1"/>
    <col min="522" max="522" width="22.5703125" style="1" customWidth="1"/>
    <col min="523" max="523" width="13.5703125" style="1" customWidth="1"/>
    <col min="524" max="524" width="14.140625" style="1" customWidth="1"/>
    <col min="525" max="525" width="26.5703125" style="1" customWidth="1"/>
    <col min="526" max="526" width="12.85546875" style="1" customWidth="1"/>
    <col min="527" max="527" width="16.28515625" style="1" customWidth="1"/>
    <col min="528" max="528" width="18.42578125" style="1" customWidth="1"/>
    <col min="529" max="529" width="20.7109375" style="1" customWidth="1"/>
    <col min="530" max="530" width="25.140625" style="1" customWidth="1"/>
    <col min="531" max="531" width="10.140625" style="1" customWidth="1"/>
    <col min="532" max="532" width="22.140625" style="1" customWidth="1"/>
    <col min="533" max="533" width="19.5703125" style="1" customWidth="1"/>
    <col min="534" max="534" width="21.85546875" style="1" customWidth="1"/>
    <col min="535" max="535" width="16.140625" style="1" customWidth="1"/>
    <col min="536" max="536" width="24.140625" style="1" customWidth="1"/>
    <col min="537" max="537" width="14" style="1" bestFit="1" customWidth="1"/>
    <col min="538" max="773" width="8.85546875" style="1"/>
    <col min="774" max="774" width="11.28515625" style="1" customWidth="1"/>
    <col min="775" max="775" width="19.42578125" style="1" customWidth="1"/>
    <col min="776" max="776" width="38.85546875" style="1" customWidth="1"/>
    <col min="777" max="777" width="34" style="1" customWidth="1"/>
    <col min="778" max="778" width="22.5703125" style="1" customWidth="1"/>
    <col min="779" max="779" width="13.5703125" style="1" customWidth="1"/>
    <col min="780" max="780" width="14.140625" style="1" customWidth="1"/>
    <col min="781" max="781" width="26.5703125" style="1" customWidth="1"/>
    <col min="782" max="782" width="12.85546875" style="1" customWidth="1"/>
    <col min="783" max="783" width="16.28515625" style="1" customWidth="1"/>
    <col min="784" max="784" width="18.42578125" style="1" customWidth="1"/>
    <col min="785" max="785" width="20.7109375" style="1" customWidth="1"/>
    <col min="786" max="786" width="25.140625" style="1" customWidth="1"/>
    <col min="787" max="787" width="10.140625" style="1" customWidth="1"/>
    <col min="788" max="788" width="22.140625" style="1" customWidth="1"/>
    <col min="789" max="789" width="19.5703125" style="1" customWidth="1"/>
    <col min="790" max="790" width="21.85546875" style="1" customWidth="1"/>
    <col min="791" max="791" width="16.140625" style="1" customWidth="1"/>
    <col min="792" max="792" width="24.140625" style="1" customWidth="1"/>
    <col min="793" max="793" width="14" style="1" bestFit="1" customWidth="1"/>
    <col min="794" max="1029" width="8.85546875" style="1"/>
    <col min="1030" max="1030" width="11.28515625" style="1" customWidth="1"/>
    <col min="1031" max="1031" width="19.42578125" style="1" customWidth="1"/>
    <col min="1032" max="1032" width="38.85546875" style="1" customWidth="1"/>
    <col min="1033" max="1033" width="34" style="1" customWidth="1"/>
    <col min="1034" max="1034" width="22.5703125" style="1" customWidth="1"/>
    <col min="1035" max="1035" width="13.5703125" style="1" customWidth="1"/>
    <col min="1036" max="1036" width="14.140625" style="1" customWidth="1"/>
    <col min="1037" max="1037" width="26.5703125" style="1" customWidth="1"/>
    <col min="1038" max="1038" width="12.85546875" style="1" customWidth="1"/>
    <col min="1039" max="1039" width="16.28515625" style="1" customWidth="1"/>
    <col min="1040" max="1040" width="18.42578125" style="1" customWidth="1"/>
    <col min="1041" max="1041" width="20.7109375" style="1" customWidth="1"/>
    <col min="1042" max="1042" width="25.140625" style="1" customWidth="1"/>
    <col min="1043" max="1043" width="10.140625" style="1" customWidth="1"/>
    <col min="1044" max="1044" width="22.140625" style="1" customWidth="1"/>
    <col min="1045" max="1045" width="19.5703125" style="1" customWidth="1"/>
    <col min="1046" max="1046" width="21.85546875" style="1" customWidth="1"/>
    <col min="1047" max="1047" width="16.140625" style="1" customWidth="1"/>
    <col min="1048" max="1048" width="24.140625" style="1" customWidth="1"/>
    <col min="1049" max="1049" width="14" style="1" bestFit="1" customWidth="1"/>
    <col min="1050" max="1285" width="8.85546875" style="1"/>
    <col min="1286" max="1286" width="11.28515625" style="1" customWidth="1"/>
    <col min="1287" max="1287" width="19.42578125" style="1" customWidth="1"/>
    <col min="1288" max="1288" width="38.85546875" style="1" customWidth="1"/>
    <col min="1289" max="1289" width="34" style="1" customWidth="1"/>
    <col min="1290" max="1290" width="22.5703125" style="1" customWidth="1"/>
    <col min="1291" max="1291" width="13.5703125" style="1" customWidth="1"/>
    <col min="1292" max="1292" width="14.140625" style="1" customWidth="1"/>
    <col min="1293" max="1293" width="26.5703125" style="1" customWidth="1"/>
    <col min="1294" max="1294" width="12.85546875" style="1" customWidth="1"/>
    <col min="1295" max="1295" width="16.28515625" style="1" customWidth="1"/>
    <col min="1296" max="1296" width="18.42578125" style="1" customWidth="1"/>
    <col min="1297" max="1297" width="20.7109375" style="1" customWidth="1"/>
    <col min="1298" max="1298" width="25.140625" style="1" customWidth="1"/>
    <col min="1299" max="1299" width="10.140625" style="1" customWidth="1"/>
    <col min="1300" max="1300" width="22.140625" style="1" customWidth="1"/>
    <col min="1301" max="1301" width="19.5703125" style="1" customWidth="1"/>
    <col min="1302" max="1302" width="21.85546875" style="1" customWidth="1"/>
    <col min="1303" max="1303" width="16.140625" style="1" customWidth="1"/>
    <col min="1304" max="1304" width="24.140625" style="1" customWidth="1"/>
    <col min="1305" max="1305" width="14" style="1" bestFit="1" customWidth="1"/>
    <col min="1306" max="1541" width="8.85546875" style="1"/>
    <col min="1542" max="1542" width="11.28515625" style="1" customWidth="1"/>
    <col min="1543" max="1543" width="19.42578125" style="1" customWidth="1"/>
    <col min="1544" max="1544" width="38.85546875" style="1" customWidth="1"/>
    <col min="1545" max="1545" width="34" style="1" customWidth="1"/>
    <col min="1546" max="1546" width="22.5703125" style="1" customWidth="1"/>
    <col min="1547" max="1547" width="13.5703125" style="1" customWidth="1"/>
    <col min="1548" max="1548" width="14.140625" style="1" customWidth="1"/>
    <col min="1549" max="1549" width="26.5703125" style="1" customWidth="1"/>
    <col min="1550" max="1550" width="12.85546875" style="1" customWidth="1"/>
    <col min="1551" max="1551" width="16.28515625" style="1" customWidth="1"/>
    <col min="1552" max="1552" width="18.42578125" style="1" customWidth="1"/>
    <col min="1553" max="1553" width="20.7109375" style="1" customWidth="1"/>
    <col min="1554" max="1554" width="25.140625" style="1" customWidth="1"/>
    <col min="1555" max="1555" width="10.140625" style="1" customWidth="1"/>
    <col min="1556" max="1556" width="22.140625" style="1" customWidth="1"/>
    <col min="1557" max="1557" width="19.5703125" style="1" customWidth="1"/>
    <col min="1558" max="1558" width="21.85546875" style="1" customWidth="1"/>
    <col min="1559" max="1559" width="16.140625" style="1" customWidth="1"/>
    <col min="1560" max="1560" width="24.140625" style="1" customWidth="1"/>
    <col min="1561" max="1561" width="14" style="1" bestFit="1" customWidth="1"/>
    <col min="1562" max="1797" width="8.85546875" style="1"/>
    <col min="1798" max="1798" width="11.28515625" style="1" customWidth="1"/>
    <col min="1799" max="1799" width="19.42578125" style="1" customWidth="1"/>
    <col min="1800" max="1800" width="38.85546875" style="1" customWidth="1"/>
    <col min="1801" max="1801" width="34" style="1" customWidth="1"/>
    <col min="1802" max="1802" width="22.5703125" style="1" customWidth="1"/>
    <col min="1803" max="1803" width="13.5703125" style="1" customWidth="1"/>
    <col min="1804" max="1804" width="14.140625" style="1" customWidth="1"/>
    <col min="1805" max="1805" width="26.5703125" style="1" customWidth="1"/>
    <col min="1806" max="1806" width="12.85546875" style="1" customWidth="1"/>
    <col min="1807" max="1807" width="16.28515625" style="1" customWidth="1"/>
    <col min="1808" max="1808" width="18.42578125" style="1" customWidth="1"/>
    <col min="1809" max="1809" width="20.7109375" style="1" customWidth="1"/>
    <col min="1810" max="1810" width="25.140625" style="1" customWidth="1"/>
    <col min="1811" max="1811" width="10.140625" style="1" customWidth="1"/>
    <col min="1812" max="1812" width="22.140625" style="1" customWidth="1"/>
    <col min="1813" max="1813" width="19.5703125" style="1" customWidth="1"/>
    <col min="1814" max="1814" width="21.85546875" style="1" customWidth="1"/>
    <col min="1815" max="1815" width="16.140625" style="1" customWidth="1"/>
    <col min="1816" max="1816" width="24.140625" style="1" customWidth="1"/>
    <col min="1817" max="1817" width="14" style="1" bestFit="1" customWidth="1"/>
    <col min="1818" max="2053" width="8.85546875" style="1"/>
    <col min="2054" max="2054" width="11.28515625" style="1" customWidth="1"/>
    <col min="2055" max="2055" width="19.42578125" style="1" customWidth="1"/>
    <col min="2056" max="2056" width="38.85546875" style="1" customWidth="1"/>
    <col min="2057" max="2057" width="34" style="1" customWidth="1"/>
    <col min="2058" max="2058" width="22.5703125" style="1" customWidth="1"/>
    <col min="2059" max="2059" width="13.5703125" style="1" customWidth="1"/>
    <col min="2060" max="2060" width="14.140625" style="1" customWidth="1"/>
    <col min="2061" max="2061" width="26.5703125" style="1" customWidth="1"/>
    <col min="2062" max="2062" width="12.85546875" style="1" customWidth="1"/>
    <col min="2063" max="2063" width="16.28515625" style="1" customWidth="1"/>
    <col min="2064" max="2064" width="18.42578125" style="1" customWidth="1"/>
    <col min="2065" max="2065" width="20.7109375" style="1" customWidth="1"/>
    <col min="2066" max="2066" width="25.140625" style="1" customWidth="1"/>
    <col min="2067" max="2067" width="10.140625" style="1" customWidth="1"/>
    <col min="2068" max="2068" width="22.140625" style="1" customWidth="1"/>
    <col min="2069" max="2069" width="19.5703125" style="1" customWidth="1"/>
    <col min="2070" max="2070" width="21.85546875" style="1" customWidth="1"/>
    <col min="2071" max="2071" width="16.140625" style="1" customWidth="1"/>
    <col min="2072" max="2072" width="24.140625" style="1" customWidth="1"/>
    <col min="2073" max="2073" width="14" style="1" bestFit="1" customWidth="1"/>
    <col min="2074" max="2309" width="8.85546875" style="1"/>
    <col min="2310" max="2310" width="11.28515625" style="1" customWidth="1"/>
    <col min="2311" max="2311" width="19.42578125" style="1" customWidth="1"/>
    <col min="2312" max="2312" width="38.85546875" style="1" customWidth="1"/>
    <col min="2313" max="2313" width="34" style="1" customWidth="1"/>
    <col min="2314" max="2314" width="22.5703125" style="1" customWidth="1"/>
    <col min="2315" max="2315" width="13.5703125" style="1" customWidth="1"/>
    <col min="2316" max="2316" width="14.140625" style="1" customWidth="1"/>
    <col min="2317" max="2317" width="26.5703125" style="1" customWidth="1"/>
    <col min="2318" max="2318" width="12.85546875" style="1" customWidth="1"/>
    <col min="2319" max="2319" width="16.28515625" style="1" customWidth="1"/>
    <col min="2320" max="2320" width="18.42578125" style="1" customWidth="1"/>
    <col min="2321" max="2321" width="20.7109375" style="1" customWidth="1"/>
    <col min="2322" max="2322" width="25.140625" style="1" customWidth="1"/>
    <col min="2323" max="2323" width="10.140625" style="1" customWidth="1"/>
    <col min="2324" max="2324" width="22.140625" style="1" customWidth="1"/>
    <col min="2325" max="2325" width="19.5703125" style="1" customWidth="1"/>
    <col min="2326" max="2326" width="21.85546875" style="1" customWidth="1"/>
    <col min="2327" max="2327" width="16.140625" style="1" customWidth="1"/>
    <col min="2328" max="2328" width="24.140625" style="1" customWidth="1"/>
    <col min="2329" max="2329" width="14" style="1" bestFit="1" customWidth="1"/>
    <col min="2330" max="2565" width="8.85546875" style="1"/>
    <col min="2566" max="2566" width="11.28515625" style="1" customWidth="1"/>
    <col min="2567" max="2567" width="19.42578125" style="1" customWidth="1"/>
    <col min="2568" max="2568" width="38.85546875" style="1" customWidth="1"/>
    <col min="2569" max="2569" width="34" style="1" customWidth="1"/>
    <col min="2570" max="2570" width="22.5703125" style="1" customWidth="1"/>
    <col min="2571" max="2571" width="13.5703125" style="1" customWidth="1"/>
    <col min="2572" max="2572" width="14.140625" style="1" customWidth="1"/>
    <col min="2573" max="2573" width="26.5703125" style="1" customWidth="1"/>
    <col min="2574" max="2574" width="12.85546875" style="1" customWidth="1"/>
    <col min="2575" max="2575" width="16.28515625" style="1" customWidth="1"/>
    <col min="2576" max="2576" width="18.42578125" style="1" customWidth="1"/>
    <col min="2577" max="2577" width="20.7109375" style="1" customWidth="1"/>
    <col min="2578" max="2578" width="25.140625" style="1" customWidth="1"/>
    <col min="2579" max="2579" width="10.140625" style="1" customWidth="1"/>
    <col min="2580" max="2580" width="22.140625" style="1" customWidth="1"/>
    <col min="2581" max="2581" width="19.5703125" style="1" customWidth="1"/>
    <col min="2582" max="2582" width="21.85546875" style="1" customWidth="1"/>
    <col min="2583" max="2583" width="16.140625" style="1" customWidth="1"/>
    <col min="2584" max="2584" width="24.140625" style="1" customWidth="1"/>
    <col min="2585" max="2585" width="14" style="1" bestFit="1" customWidth="1"/>
    <col min="2586" max="2821" width="8.85546875" style="1"/>
    <col min="2822" max="2822" width="11.28515625" style="1" customWidth="1"/>
    <col min="2823" max="2823" width="19.42578125" style="1" customWidth="1"/>
    <col min="2824" max="2824" width="38.85546875" style="1" customWidth="1"/>
    <col min="2825" max="2825" width="34" style="1" customWidth="1"/>
    <col min="2826" max="2826" width="22.5703125" style="1" customWidth="1"/>
    <col min="2827" max="2827" width="13.5703125" style="1" customWidth="1"/>
    <col min="2828" max="2828" width="14.140625" style="1" customWidth="1"/>
    <col min="2829" max="2829" width="26.5703125" style="1" customWidth="1"/>
    <col min="2830" max="2830" width="12.85546875" style="1" customWidth="1"/>
    <col min="2831" max="2831" width="16.28515625" style="1" customWidth="1"/>
    <col min="2832" max="2832" width="18.42578125" style="1" customWidth="1"/>
    <col min="2833" max="2833" width="20.7109375" style="1" customWidth="1"/>
    <col min="2834" max="2834" width="25.140625" style="1" customWidth="1"/>
    <col min="2835" max="2835" width="10.140625" style="1" customWidth="1"/>
    <col min="2836" max="2836" width="22.140625" style="1" customWidth="1"/>
    <col min="2837" max="2837" width="19.5703125" style="1" customWidth="1"/>
    <col min="2838" max="2838" width="21.85546875" style="1" customWidth="1"/>
    <col min="2839" max="2839" width="16.140625" style="1" customWidth="1"/>
    <col min="2840" max="2840" width="24.140625" style="1" customWidth="1"/>
    <col min="2841" max="2841" width="14" style="1" bestFit="1" customWidth="1"/>
    <col min="2842" max="3077" width="8.85546875" style="1"/>
    <col min="3078" max="3078" width="11.28515625" style="1" customWidth="1"/>
    <col min="3079" max="3079" width="19.42578125" style="1" customWidth="1"/>
    <col min="3080" max="3080" width="38.85546875" style="1" customWidth="1"/>
    <col min="3081" max="3081" width="34" style="1" customWidth="1"/>
    <col min="3082" max="3082" width="22.5703125" style="1" customWidth="1"/>
    <col min="3083" max="3083" width="13.5703125" style="1" customWidth="1"/>
    <col min="3084" max="3084" width="14.140625" style="1" customWidth="1"/>
    <col min="3085" max="3085" width="26.5703125" style="1" customWidth="1"/>
    <col min="3086" max="3086" width="12.85546875" style="1" customWidth="1"/>
    <col min="3087" max="3087" width="16.28515625" style="1" customWidth="1"/>
    <col min="3088" max="3088" width="18.42578125" style="1" customWidth="1"/>
    <col min="3089" max="3089" width="20.7109375" style="1" customWidth="1"/>
    <col min="3090" max="3090" width="25.140625" style="1" customWidth="1"/>
    <col min="3091" max="3091" width="10.140625" style="1" customWidth="1"/>
    <col min="3092" max="3092" width="22.140625" style="1" customWidth="1"/>
    <col min="3093" max="3093" width="19.5703125" style="1" customWidth="1"/>
    <col min="3094" max="3094" width="21.85546875" style="1" customWidth="1"/>
    <col min="3095" max="3095" width="16.140625" style="1" customWidth="1"/>
    <col min="3096" max="3096" width="24.140625" style="1" customWidth="1"/>
    <col min="3097" max="3097" width="14" style="1" bestFit="1" customWidth="1"/>
    <col min="3098" max="3333" width="8.85546875" style="1"/>
    <col min="3334" max="3334" width="11.28515625" style="1" customWidth="1"/>
    <col min="3335" max="3335" width="19.42578125" style="1" customWidth="1"/>
    <col min="3336" max="3336" width="38.85546875" style="1" customWidth="1"/>
    <col min="3337" max="3337" width="34" style="1" customWidth="1"/>
    <col min="3338" max="3338" width="22.5703125" style="1" customWidth="1"/>
    <col min="3339" max="3339" width="13.5703125" style="1" customWidth="1"/>
    <col min="3340" max="3340" width="14.140625" style="1" customWidth="1"/>
    <col min="3341" max="3341" width="26.5703125" style="1" customWidth="1"/>
    <col min="3342" max="3342" width="12.85546875" style="1" customWidth="1"/>
    <col min="3343" max="3343" width="16.28515625" style="1" customWidth="1"/>
    <col min="3344" max="3344" width="18.42578125" style="1" customWidth="1"/>
    <col min="3345" max="3345" width="20.7109375" style="1" customWidth="1"/>
    <col min="3346" max="3346" width="25.140625" style="1" customWidth="1"/>
    <col min="3347" max="3347" width="10.140625" style="1" customWidth="1"/>
    <col min="3348" max="3348" width="22.140625" style="1" customWidth="1"/>
    <col min="3349" max="3349" width="19.5703125" style="1" customWidth="1"/>
    <col min="3350" max="3350" width="21.85546875" style="1" customWidth="1"/>
    <col min="3351" max="3351" width="16.140625" style="1" customWidth="1"/>
    <col min="3352" max="3352" width="24.140625" style="1" customWidth="1"/>
    <col min="3353" max="3353" width="14" style="1" bestFit="1" customWidth="1"/>
    <col min="3354" max="3589" width="8.85546875" style="1"/>
    <col min="3590" max="3590" width="11.28515625" style="1" customWidth="1"/>
    <col min="3591" max="3591" width="19.42578125" style="1" customWidth="1"/>
    <col min="3592" max="3592" width="38.85546875" style="1" customWidth="1"/>
    <col min="3593" max="3593" width="34" style="1" customWidth="1"/>
    <col min="3594" max="3594" width="22.5703125" style="1" customWidth="1"/>
    <col min="3595" max="3595" width="13.5703125" style="1" customWidth="1"/>
    <col min="3596" max="3596" width="14.140625" style="1" customWidth="1"/>
    <col min="3597" max="3597" width="26.5703125" style="1" customWidth="1"/>
    <col min="3598" max="3598" width="12.85546875" style="1" customWidth="1"/>
    <col min="3599" max="3599" width="16.28515625" style="1" customWidth="1"/>
    <col min="3600" max="3600" width="18.42578125" style="1" customWidth="1"/>
    <col min="3601" max="3601" width="20.7109375" style="1" customWidth="1"/>
    <col min="3602" max="3602" width="25.140625" style="1" customWidth="1"/>
    <col min="3603" max="3603" width="10.140625" style="1" customWidth="1"/>
    <col min="3604" max="3604" width="22.140625" style="1" customWidth="1"/>
    <col min="3605" max="3605" width="19.5703125" style="1" customWidth="1"/>
    <col min="3606" max="3606" width="21.85546875" style="1" customWidth="1"/>
    <col min="3607" max="3607" width="16.140625" style="1" customWidth="1"/>
    <col min="3608" max="3608" width="24.140625" style="1" customWidth="1"/>
    <col min="3609" max="3609" width="14" style="1" bestFit="1" customWidth="1"/>
    <col min="3610" max="3845" width="8.85546875" style="1"/>
    <col min="3846" max="3846" width="11.28515625" style="1" customWidth="1"/>
    <col min="3847" max="3847" width="19.42578125" style="1" customWidth="1"/>
    <col min="3848" max="3848" width="38.85546875" style="1" customWidth="1"/>
    <col min="3849" max="3849" width="34" style="1" customWidth="1"/>
    <col min="3850" max="3850" width="22.5703125" style="1" customWidth="1"/>
    <col min="3851" max="3851" width="13.5703125" style="1" customWidth="1"/>
    <col min="3852" max="3852" width="14.140625" style="1" customWidth="1"/>
    <col min="3853" max="3853" width="26.5703125" style="1" customWidth="1"/>
    <col min="3854" max="3854" width="12.85546875" style="1" customWidth="1"/>
    <col min="3855" max="3855" width="16.28515625" style="1" customWidth="1"/>
    <col min="3856" max="3856" width="18.42578125" style="1" customWidth="1"/>
    <col min="3857" max="3857" width="20.7109375" style="1" customWidth="1"/>
    <col min="3858" max="3858" width="25.140625" style="1" customWidth="1"/>
    <col min="3859" max="3859" width="10.140625" style="1" customWidth="1"/>
    <col min="3860" max="3860" width="22.140625" style="1" customWidth="1"/>
    <col min="3861" max="3861" width="19.5703125" style="1" customWidth="1"/>
    <col min="3862" max="3862" width="21.85546875" style="1" customWidth="1"/>
    <col min="3863" max="3863" width="16.140625" style="1" customWidth="1"/>
    <col min="3864" max="3864" width="24.140625" style="1" customWidth="1"/>
    <col min="3865" max="3865" width="14" style="1" bestFit="1" customWidth="1"/>
    <col min="3866" max="4101" width="8.85546875" style="1"/>
    <col min="4102" max="4102" width="11.28515625" style="1" customWidth="1"/>
    <col min="4103" max="4103" width="19.42578125" style="1" customWidth="1"/>
    <col min="4104" max="4104" width="38.85546875" style="1" customWidth="1"/>
    <col min="4105" max="4105" width="34" style="1" customWidth="1"/>
    <col min="4106" max="4106" width="22.5703125" style="1" customWidth="1"/>
    <col min="4107" max="4107" width="13.5703125" style="1" customWidth="1"/>
    <col min="4108" max="4108" width="14.140625" style="1" customWidth="1"/>
    <col min="4109" max="4109" width="26.5703125" style="1" customWidth="1"/>
    <col min="4110" max="4110" width="12.85546875" style="1" customWidth="1"/>
    <col min="4111" max="4111" width="16.28515625" style="1" customWidth="1"/>
    <col min="4112" max="4112" width="18.42578125" style="1" customWidth="1"/>
    <col min="4113" max="4113" width="20.7109375" style="1" customWidth="1"/>
    <col min="4114" max="4114" width="25.140625" style="1" customWidth="1"/>
    <col min="4115" max="4115" width="10.140625" style="1" customWidth="1"/>
    <col min="4116" max="4116" width="22.140625" style="1" customWidth="1"/>
    <col min="4117" max="4117" width="19.5703125" style="1" customWidth="1"/>
    <col min="4118" max="4118" width="21.85546875" style="1" customWidth="1"/>
    <col min="4119" max="4119" width="16.140625" style="1" customWidth="1"/>
    <col min="4120" max="4120" width="24.140625" style="1" customWidth="1"/>
    <col min="4121" max="4121" width="14" style="1" bestFit="1" customWidth="1"/>
    <col min="4122" max="4357" width="8.85546875" style="1"/>
    <col min="4358" max="4358" width="11.28515625" style="1" customWidth="1"/>
    <col min="4359" max="4359" width="19.42578125" style="1" customWidth="1"/>
    <col min="4360" max="4360" width="38.85546875" style="1" customWidth="1"/>
    <col min="4361" max="4361" width="34" style="1" customWidth="1"/>
    <col min="4362" max="4362" width="22.5703125" style="1" customWidth="1"/>
    <col min="4363" max="4363" width="13.5703125" style="1" customWidth="1"/>
    <col min="4364" max="4364" width="14.140625" style="1" customWidth="1"/>
    <col min="4365" max="4365" width="26.5703125" style="1" customWidth="1"/>
    <col min="4366" max="4366" width="12.85546875" style="1" customWidth="1"/>
    <col min="4367" max="4367" width="16.28515625" style="1" customWidth="1"/>
    <col min="4368" max="4368" width="18.42578125" style="1" customWidth="1"/>
    <col min="4369" max="4369" width="20.7109375" style="1" customWidth="1"/>
    <col min="4370" max="4370" width="25.140625" style="1" customWidth="1"/>
    <col min="4371" max="4371" width="10.140625" style="1" customWidth="1"/>
    <col min="4372" max="4372" width="22.140625" style="1" customWidth="1"/>
    <col min="4373" max="4373" width="19.5703125" style="1" customWidth="1"/>
    <col min="4374" max="4374" width="21.85546875" style="1" customWidth="1"/>
    <col min="4375" max="4375" width="16.140625" style="1" customWidth="1"/>
    <col min="4376" max="4376" width="24.140625" style="1" customWidth="1"/>
    <col min="4377" max="4377" width="14" style="1" bestFit="1" customWidth="1"/>
    <col min="4378" max="4613" width="8.85546875" style="1"/>
    <col min="4614" max="4614" width="11.28515625" style="1" customWidth="1"/>
    <col min="4615" max="4615" width="19.42578125" style="1" customWidth="1"/>
    <col min="4616" max="4616" width="38.85546875" style="1" customWidth="1"/>
    <col min="4617" max="4617" width="34" style="1" customWidth="1"/>
    <col min="4618" max="4618" width="22.5703125" style="1" customWidth="1"/>
    <col min="4619" max="4619" width="13.5703125" style="1" customWidth="1"/>
    <col min="4620" max="4620" width="14.140625" style="1" customWidth="1"/>
    <col min="4621" max="4621" width="26.5703125" style="1" customWidth="1"/>
    <col min="4622" max="4622" width="12.85546875" style="1" customWidth="1"/>
    <col min="4623" max="4623" width="16.28515625" style="1" customWidth="1"/>
    <col min="4624" max="4624" width="18.42578125" style="1" customWidth="1"/>
    <col min="4625" max="4625" width="20.7109375" style="1" customWidth="1"/>
    <col min="4626" max="4626" width="25.140625" style="1" customWidth="1"/>
    <col min="4627" max="4627" width="10.140625" style="1" customWidth="1"/>
    <col min="4628" max="4628" width="22.140625" style="1" customWidth="1"/>
    <col min="4629" max="4629" width="19.5703125" style="1" customWidth="1"/>
    <col min="4630" max="4630" width="21.85546875" style="1" customWidth="1"/>
    <col min="4631" max="4631" width="16.140625" style="1" customWidth="1"/>
    <col min="4632" max="4632" width="24.140625" style="1" customWidth="1"/>
    <col min="4633" max="4633" width="14" style="1" bestFit="1" customWidth="1"/>
    <col min="4634" max="4869" width="8.85546875" style="1"/>
    <col min="4870" max="4870" width="11.28515625" style="1" customWidth="1"/>
    <col min="4871" max="4871" width="19.42578125" style="1" customWidth="1"/>
    <col min="4872" max="4872" width="38.85546875" style="1" customWidth="1"/>
    <col min="4873" max="4873" width="34" style="1" customWidth="1"/>
    <col min="4874" max="4874" width="22.5703125" style="1" customWidth="1"/>
    <col min="4875" max="4875" width="13.5703125" style="1" customWidth="1"/>
    <col min="4876" max="4876" width="14.140625" style="1" customWidth="1"/>
    <col min="4877" max="4877" width="26.5703125" style="1" customWidth="1"/>
    <col min="4878" max="4878" width="12.85546875" style="1" customWidth="1"/>
    <col min="4879" max="4879" width="16.28515625" style="1" customWidth="1"/>
    <col min="4880" max="4880" width="18.42578125" style="1" customWidth="1"/>
    <col min="4881" max="4881" width="20.7109375" style="1" customWidth="1"/>
    <col min="4882" max="4882" width="25.140625" style="1" customWidth="1"/>
    <col min="4883" max="4883" width="10.140625" style="1" customWidth="1"/>
    <col min="4884" max="4884" width="22.140625" style="1" customWidth="1"/>
    <col min="4885" max="4885" width="19.5703125" style="1" customWidth="1"/>
    <col min="4886" max="4886" width="21.85546875" style="1" customWidth="1"/>
    <col min="4887" max="4887" width="16.140625" style="1" customWidth="1"/>
    <col min="4888" max="4888" width="24.140625" style="1" customWidth="1"/>
    <col min="4889" max="4889" width="14" style="1" bestFit="1" customWidth="1"/>
    <col min="4890" max="5125" width="8.85546875" style="1"/>
    <col min="5126" max="5126" width="11.28515625" style="1" customWidth="1"/>
    <col min="5127" max="5127" width="19.42578125" style="1" customWidth="1"/>
    <col min="5128" max="5128" width="38.85546875" style="1" customWidth="1"/>
    <col min="5129" max="5129" width="34" style="1" customWidth="1"/>
    <col min="5130" max="5130" width="22.5703125" style="1" customWidth="1"/>
    <col min="5131" max="5131" width="13.5703125" style="1" customWidth="1"/>
    <col min="5132" max="5132" width="14.140625" style="1" customWidth="1"/>
    <col min="5133" max="5133" width="26.5703125" style="1" customWidth="1"/>
    <col min="5134" max="5134" width="12.85546875" style="1" customWidth="1"/>
    <col min="5135" max="5135" width="16.28515625" style="1" customWidth="1"/>
    <col min="5136" max="5136" width="18.42578125" style="1" customWidth="1"/>
    <col min="5137" max="5137" width="20.7109375" style="1" customWidth="1"/>
    <col min="5138" max="5138" width="25.140625" style="1" customWidth="1"/>
    <col min="5139" max="5139" width="10.140625" style="1" customWidth="1"/>
    <col min="5140" max="5140" width="22.140625" style="1" customWidth="1"/>
    <col min="5141" max="5141" width="19.5703125" style="1" customWidth="1"/>
    <col min="5142" max="5142" width="21.85546875" style="1" customWidth="1"/>
    <col min="5143" max="5143" width="16.140625" style="1" customWidth="1"/>
    <col min="5144" max="5144" width="24.140625" style="1" customWidth="1"/>
    <col min="5145" max="5145" width="14" style="1" bestFit="1" customWidth="1"/>
    <col min="5146" max="5381" width="8.85546875" style="1"/>
    <col min="5382" max="5382" width="11.28515625" style="1" customWidth="1"/>
    <col min="5383" max="5383" width="19.42578125" style="1" customWidth="1"/>
    <col min="5384" max="5384" width="38.85546875" style="1" customWidth="1"/>
    <col min="5385" max="5385" width="34" style="1" customWidth="1"/>
    <col min="5386" max="5386" width="22.5703125" style="1" customWidth="1"/>
    <col min="5387" max="5387" width="13.5703125" style="1" customWidth="1"/>
    <col min="5388" max="5388" width="14.140625" style="1" customWidth="1"/>
    <col min="5389" max="5389" width="26.5703125" style="1" customWidth="1"/>
    <col min="5390" max="5390" width="12.85546875" style="1" customWidth="1"/>
    <col min="5391" max="5391" width="16.28515625" style="1" customWidth="1"/>
    <col min="5392" max="5392" width="18.42578125" style="1" customWidth="1"/>
    <col min="5393" max="5393" width="20.7109375" style="1" customWidth="1"/>
    <col min="5394" max="5394" width="25.140625" style="1" customWidth="1"/>
    <col min="5395" max="5395" width="10.140625" style="1" customWidth="1"/>
    <col min="5396" max="5396" width="22.140625" style="1" customWidth="1"/>
    <col min="5397" max="5397" width="19.5703125" style="1" customWidth="1"/>
    <col min="5398" max="5398" width="21.85546875" style="1" customWidth="1"/>
    <col min="5399" max="5399" width="16.140625" style="1" customWidth="1"/>
    <col min="5400" max="5400" width="24.140625" style="1" customWidth="1"/>
    <col min="5401" max="5401" width="14" style="1" bestFit="1" customWidth="1"/>
    <col min="5402" max="5637" width="8.85546875" style="1"/>
    <col min="5638" max="5638" width="11.28515625" style="1" customWidth="1"/>
    <col min="5639" max="5639" width="19.42578125" style="1" customWidth="1"/>
    <col min="5640" max="5640" width="38.85546875" style="1" customWidth="1"/>
    <col min="5641" max="5641" width="34" style="1" customWidth="1"/>
    <col min="5642" max="5642" width="22.5703125" style="1" customWidth="1"/>
    <col min="5643" max="5643" width="13.5703125" style="1" customWidth="1"/>
    <col min="5644" max="5644" width="14.140625" style="1" customWidth="1"/>
    <col min="5645" max="5645" width="26.5703125" style="1" customWidth="1"/>
    <col min="5646" max="5646" width="12.85546875" style="1" customWidth="1"/>
    <col min="5647" max="5647" width="16.28515625" style="1" customWidth="1"/>
    <col min="5648" max="5648" width="18.42578125" style="1" customWidth="1"/>
    <col min="5649" max="5649" width="20.7109375" style="1" customWidth="1"/>
    <col min="5650" max="5650" width="25.140625" style="1" customWidth="1"/>
    <col min="5651" max="5651" width="10.140625" style="1" customWidth="1"/>
    <col min="5652" max="5652" width="22.140625" style="1" customWidth="1"/>
    <col min="5653" max="5653" width="19.5703125" style="1" customWidth="1"/>
    <col min="5654" max="5654" width="21.85546875" style="1" customWidth="1"/>
    <col min="5655" max="5655" width="16.140625" style="1" customWidth="1"/>
    <col min="5656" max="5656" width="24.140625" style="1" customWidth="1"/>
    <col min="5657" max="5657" width="14" style="1" bestFit="1" customWidth="1"/>
    <col min="5658" max="5893" width="8.85546875" style="1"/>
    <col min="5894" max="5894" width="11.28515625" style="1" customWidth="1"/>
    <col min="5895" max="5895" width="19.42578125" style="1" customWidth="1"/>
    <col min="5896" max="5896" width="38.85546875" style="1" customWidth="1"/>
    <col min="5897" max="5897" width="34" style="1" customWidth="1"/>
    <col min="5898" max="5898" width="22.5703125" style="1" customWidth="1"/>
    <col min="5899" max="5899" width="13.5703125" style="1" customWidth="1"/>
    <col min="5900" max="5900" width="14.140625" style="1" customWidth="1"/>
    <col min="5901" max="5901" width="26.5703125" style="1" customWidth="1"/>
    <col min="5902" max="5902" width="12.85546875" style="1" customWidth="1"/>
    <col min="5903" max="5903" width="16.28515625" style="1" customWidth="1"/>
    <col min="5904" max="5904" width="18.42578125" style="1" customWidth="1"/>
    <col min="5905" max="5905" width="20.7109375" style="1" customWidth="1"/>
    <col min="5906" max="5906" width="25.140625" style="1" customWidth="1"/>
    <col min="5907" max="5907" width="10.140625" style="1" customWidth="1"/>
    <col min="5908" max="5908" width="22.140625" style="1" customWidth="1"/>
    <col min="5909" max="5909" width="19.5703125" style="1" customWidth="1"/>
    <col min="5910" max="5910" width="21.85546875" style="1" customWidth="1"/>
    <col min="5911" max="5911" width="16.140625" style="1" customWidth="1"/>
    <col min="5912" max="5912" width="24.140625" style="1" customWidth="1"/>
    <col min="5913" max="5913" width="14" style="1" bestFit="1" customWidth="1"/>
    <col min="5914" max="6149" width="8.85546875" style="1"/>
    <col min="6150" max="6150" width="11.28515625" style="1" customWidth="1"/>
    <col min="6151" max="6151" width="19.42578125" style="1" customWidth="1"/>
    <col min="6152" max="6152" width="38.85546875" style="1" customWidth="1"/>
    <col min="6153" max="6153" width="34" style="1" customWidth="1"/>
    <col min="6154" max="6154" width="22.5703125" style="1" customWidth="1"/>
    <col min="6155" max="6155" width="13.5703125" style="1" customWidth="1"/>
    <col min="6156" max="6156" width="14.140625" style="1" customWidth="1"/>
    <col min="6157" max="6157" width="26.5703125" style="1" customWidth="1"/>
    <col min="6158" max="6158" width="12.85546875" style="1" customWidth="1"/>
    <col min="6159" max="6159" width="16.28515625" style="1" customWidth="1"/>
    <col min="6160" max="6160" width="18.42578125" style="1" customWidth="1"/>
    <col min="6161" max="6161" width="20.7109375" style="1" customWidth="1"/>
    <col min="6162" max="6162" width="25.140625" style="1" customWidth="1"/>
    <col min="6163" max="6163" width="10.140625" style="1" customWidth="1"/>
    <col min="6164" max="6164" width="22.140625" style="1" customWidth="1"/>
    <col min="6165" max="6165" width="19.5703125" style="1" customWidth="1"/>
    <col min="6166" max="6166" width="21.85546875" style="1" customWidth="1"/>
    <col min="6167" max="6167" width="16.140625" style="1" customWidth="1"/>
    <col min="6168" max="6168" width="24.140625" style="1" customWidth="1"/>
    <col min="6169" max="6169" width="14" style="1" bestFit="1" customWidth="1"/>
    <col min="6170" max="6405" width="8.85546875" style="1"/>
    <col min="6406" max="6406" width="11.28515625" style="1" customWidth="1"/>
    <col min="6407" max="6407" width="19.42578125" style="1" customWidth="1"/>
    <col min="6408" max="6408" width="38.85546875" style="1" customWidth="1"/>
    <col min="6409" max="6409" width="34" style="1" customWidth="1"/>
    <col min="6410" max="6410" width="22.5703125" style="1" customWidth="1"/>
    <col min="6411" max="6411" width="13.5703125" style="1" customWidth="1"/>
    <col min="6412" max="6412" width="14.140625" style="1" customWidth="1"/>
    <col min="6413" max="6413" width="26.5703125" style="1" customWidth="1"/>
    <col min="6414" max="6414" width="12.85546875" style="1" customWidth="1"/>
    <col min="6415" max="6415" width="16.28515625" style="1" customWidth="1"/>
    <col min="6416" max="6416" width="18.42578125" style="1" customWidth="1"/>
    <col min="6417" max="6417" width="20.7109375" style="1" customWidth="1"/>
    <col min="6418" max="6418" width="25.140625" style="1" customWidth="1"/>
    <col min="6419" max="6419" width="10.140625" style="1" customWidth="1"/>
    <col min="6420" max="6420" width="22.140625" style="1" customWidth="1"/>
    <col min="6421" max="6421" width="19.5703125" style="1" customWidth="1"/>
    <col min="6422" max="6422" width="21.85546875" style="1" customWidth="1"/>
    <col min="6423" max="6423" width="16.140625" style="1" customWidth="1"/>
    <col min="6424" max="6424" width="24.140625" style="1" customWidth="1"/>
    <col min="6425" max="6425" width="14" style="1" bestFit="1" customWidth="1"/>
    <col min="6426" max="6661" width="8.85546875" style="1"/>
    <col min="6662" max="6662" width="11.28515625" style="1" customWidth="1"/>
    <col min="6663" max="6663" width="19.42578125" style="1" customWidth="1"/>
    <col min="6664" max="6664" width="38.85546875" style="1" customWidth="1"/>
    <col min="6665" max="6665" width="34" style="1" customWidth="1"/>
    <col min="6666" max="6666" width="22.5703125" style="1" customWidth="1"/>
    <col min="6667" max="6667" width="13.5703125" style="1" customWidth="1"/>
    <col min="6668" max="6668" width="14.140625" style="1" customWidth="1"/>
    <col min="6669" max="6669" width="26.5703125" style="1" customWidth="1"/>
    <col min="6670" max="6670" width="12.85546875" style="1" customWidth="1"/>
    <col min="6671" max="6671" width="16.28515625" style="1" customWidth="1"/>
    <col min="6672" max="6672" width="18.42578125" style="1" customWidth="1"/>
    <col min="6673" max="6673" width="20.7109375" style="1" customWidth="1"/>
    <col min="6674" max="6674" width="25.140625" style="1" customWidth="1"/>
    <col min="6675" max="6675" width="10.140625" style="1" customWidth="1"/>
    <col min="6676" max="6676" width="22.140625" style="1" customWidth="1"/>
    <col min="6677" max="6677" width="19.5703125" style="1" customWidth="1"/>
    <col min="6678" max="6678" width="21.85546875" style="1" customWidth="1"/>
    <col min="6679" max="6679" width="16.140625" style="1" customWidth="1"/>
    <col min="6680" max="6680" width="24.140625" style="1" customWidth="1"/>
    <col min="6681" max="6681" width="14" style="1" bestFit="1" customWidth="1"/>
    <col min="6682" max="6917" width="8.85546875" style="1"/>
    <col min="6918" max="6918" width="11.28515625" style="1" customWidth="1"/>
    <col min="6919" max="6919" width="19.42578125" style="1" customWidth="1"/>
    <col min="6920" max="6920" width="38.85546875" style="1" customWidth="1"/>
    <col min="6921" max="6921" width="34" style="1" customWidth="1"/>
    <col min="6922" max="6922" width="22.5703125" style="1" customWidth="1"/>
    <col min="6923" max="6923" width="13.5703125" style="1" customWidth="1"/>
    <col min="6924" max="6924" width="14.140625" style="1" customWidth="1"/>
    <col min="6925" max="6925" width="26.5703125" style="1" customWidth="1"/>
    <col min="6926" max="6926" width="12.85546875" style="1" customWidth="1"/>
    <col min="6927" max="6927" width="16.28515625" style="1" customWidth="1"/>
    <col min="6928" max="6928" width="18.42578125" style="1" customWidth="1"/>
    <col min="6929" max="6929" width="20.7109375" style="1" customWidth="1"/>
    <col min="6930" max="6930" width="25.140625" style="1" customWidth="1"/>
    <col min="6931" max="6931" width="10.140625" style="1" customWidth="1"/>
    <col min="6932" max="6932" width="22.140625" style="1" customWidth="1"/>
    <col min="6933" max="6933" width="19.5703125" style="1" customWidth="1"/>
    <col min="6934" max="6934" width="21.85546875" style="1" customWidth="1"/>
    <col min="6935" max="6935" width="16.140625" style="1" customWidth="1"/>
    <col min="6936" max="6936" width="24.140625" style="1" customWidth="1"/>
    <col min="6937" max="6937" width="14" style="1" bestFit="1" customWidth="1"/>
    <col min="6938" max="7173" width="8.85546875" style="1"/>
    <col min="7174" max="7174" width="11.28515625" style="1" customWidth="1"/>
    <col min="7175" max="7175" width="19.42578125" style="1" customWidth="1"/>
    <col min="7176" max="7176" width="38.85546875" style="1" customWidth="1"/>
    <col min="7177" max="7177" width="34" style="1" customWidth="1"/>
    <col min="7178" max="7178" width="22.5703125" style="1" customWidth="1"/>
    <col min="7179" max="7179" width="13.5703125" style="1" customWidth="1"/>
    <col min="7180" max="7180" width="14.140625" style="1" customWidth="1"/>
    <col min="7181" max="7181" width="26.5703125" style="1" customWidth="1"/>
    <col min="7182" max="7182" width="12.85546875" style="1" customWidth="1"/>
    <col min="7183" max="7183" width="16.28515625" style="1" customWidth="1"/>
    <col min="7184" max="7184" width="18.42578125" style="1" customWidth="1"/>
    <col min="7185" max="7185" width="20.7109375" style="1" customWidth="1"/>
    <col min="7186" max="7186" width="25.140625" style="1" customWidth="1"/>
    <col min="7187" max="7187" width="10.140625" style="1" customWidth="1"/>
    <col min="7188" max="7188" width="22.140625" style="1" customWidth="1"/>
    <col min="7189" max="7189" width="19.5703125" style="1" customWidth="1"/>
    <col min="7190" max="7190" width="21.85546875" style="1" customWidth="1"/>
    <col min="7191" max="7191" width="16.140625" style="1" customWidth="1"/>
    <col min="7192" max="7192" width="24.140625" style="1" customWidth="1"/>
    <col min="7193" max="7193" width="14" style="1" bestFit="1" customWidth="1"/>
    <col min="7194" max="7429" width="8.85546875" style="1"/>
    <col min="7430" max="7430" width="11.28515625" style="1" customWidth="1"/>
    <col min="7431" max="7431" width="19.42578125" style="1" customWidth="1"/>
    <col min="7432" max="7432" width="38.85546875" style="1" customWidth="1"/>
    <col min="7433" max="7433" width="34" style="1" customWidth="1"/>
    <col min="7434" max="7434" width="22.5703125" style="1" customWidth="1"/>
    <col min="7435" max="7435" width="13.5703125" style="1" customWidth="1"/>
    <col min="7436" max="7436" width="14.140625" style="1" customWidth="1"/>
    <col min="7437" max="7437" width="26.5703125" style="1" customWidth="1"/>
    <col min="7438" max="7438" width="12.85546875" style="1" customWidth="1"/>
    <col min="7439" max="7439" width="16.28515625" style="1" customWidth="1"/>
    <col min="7440" max="7440" width="18.42578125" style="1" customWidth="1"/>
    <col min="7441" max="7441" width="20.7109375" style="1" customWidth="1"/>
    <col min="7442" max="7442" width="25.140625" style="1" customWidth="1"/>
    <col min="7443" max="7443" width="10.140625" style="1" customWidth="1"/>
    <col min="7444" max="7444" width="22.140625" style="1" customWidth="1"/>
    <col min="7445" max="7445" width="19.5703125" style="1" customWidth="1"/>
    <col min="7446" max="7446" width="21.85546875" style="1" customWidth="1"/>
    <col min="7447" max="7447" width="16.140625" style="1" customWidth="1"/>
    <col min="7448" max="7448" width="24.140625" style="1" customWidth="1"/>
    <col min="7449" max="7449" width="14" style="1" bestFit="1" customWidth="1"/>
    <col min="7450" max="7685" width="8.85546875" style="1"/>
    <col min="7686" max="7686" width="11.28515625" style="1" customWidth="1"/>
    <col min="7687" max="7687" width="19.42578125" style="1" customWidth="1"/>
    <col min="7688" max="7688" width="38.85546875" style="1" customWidth="1"/>
    <col min="7689" max="7689" width="34" style="1" customWidth="1"/>
    <col min="7690" max="7690" width="22.5703125" style="1" customWidth="1"/>
    <col min="7691" max="7691" width="13.5703125" style="1" customWidth="1"/>
    <col min="7692" max="7692" width="14.140625" style="1" customWidth="1"/>
    <col min="7693" max="7693" width="26.5703125" style="1" customWidth="1"/>
    <col min="7694" max="7694" width="12.85546875" style="1" customWidth="1"/>
    <col min="7695" max="7695" width="16.28515625" style="1" customWidth="1"/>
    <col min="7696" max="7696" width="18.42578125" style="1" customWidth="1"/>
    <col min="7697" max="7697" width="20.7109375" style="1" customWidth="1"/>
    <col min="7698" max="7698" width="25.140625" style="1" customWidth="1"/>
    <col min="7699" max="7699" width="10.140625" style="1" customWidth="1"/>
    <col min="7700" max="7700" width="22.140625" style="1" customWidth="1"/>
    <col min="7701" max="7701" width="19.5703125" style="1" customWidth="1"/>
    <col min="7702" max="7702" width="21.85546875" style="1" customWidth="1"/>
    <col min="7703" max="7703" width="16.140625" style="1" customWidth="1"/>
    <col min="7704" max="7704" width="24.140625" style="1" customWidth="1"/>
    <col min="7705" max="7705" width="14" style="1" bestFit="1" customWidth="1"/>
    <col min="7706" max="7941" width="8.85546875" style="1"/>
    <col min="7942" max="7942" width="11.28515625" style="1" customWidth="1"/>
    <col min="7943" max="7943" width="19.42578125" style="1" customWidth="1"/>
    <col min="7944" max="7944" width="38.85546875" style="1" customWidth="1"/>
    <col min="7945" max="7945" width="34" style="1" customWidth="1"/>
    <col min="7946" max="7946" width="22.5703125" style="1" customWidth="1"/>
    <col min="7947" max="7947" width="13.5703125" style="1" customWidth="1"/>
    <col min="7948" max="7948" width="14.140625" style="1" customWidth="1"/>
    <col min="7949" max="7949" width="26.5703125" style="1" customWidth="1"/>
    <col min="7950" max="7950" width="12.85546875" style="1" customWidth="1"/>
    <col min="7951" max="7951" width="16.28515625" style="1" customWidth="1"/>
    <col min="7952" max="7952" width="18.42578125" style="1" customWidth="1"/>
    <col min="7953" max="7953" width="20.7109375" style="1" customWidth="1"/>
    <col min="7954" max="7954" width="25.140625" style="1" customWidth="1"/>
    <col min="7955" max="7955" width="10.140625" style="1" customWidth="1"/>
    <col min="7956" max="7956" width="22.140625" style="1" customWidth="1"/>
    <col min="7957" max="7957" width="19.5703125" style="1" customWidth="1"/>
    <col min="7958" max="7958" width="21.85546875" style="1" customWidth="1"/>
    <col min="7959" max="7959" width="16.140625" style="1" customWidth="1"/>
    <col min="7960" max="7960" width="24.140625" style="1" customWidth="1"/>
    <col min="7961" max="7961" width="14" style="1" bestFit="1" customWidth="1"/>
    <col min="7962" max="8197" width="8.85546875" style="1"/>
    <col min="8198" max="8198" width="11.28515625" style="1" customWidth="1"/>
    <col min="8199" max="8199" width="19.42578125" style="1" customWidth="1"/>
    <col min="8200" max="8200" width="38.85546875" style="1" customWidth="1"/>
    <col min="8201" max="8201" width="34" style="1" customWidth="1"/>
    <col min="8202" max="8202" width="22.5703125" style="1" customWidth="1"/>
    <col min="8203" max="8203" width="13.5703125" style="1" customWidth="1"/>
    <col min="8204" max="8204" width="14.140625" style="1" customWidth="1"/>
    <col min="8205" max="8205" width="26.5703125" style="1" customWidth="1"/>
    <col min="8206" max="8206" width="12.85546875" style="1" customWidth="1"/>
    <col min="8207" max="8207" width="16.28515625" style="1" customWidth="1"/>
    <col min="8208" max="8208" width="18.42578125" style="1" customWidth="1"/>
    <col min="8209" max="8209" width="20.7109375" style="1" customWidth="1"/>
    <col min="8210" max="8210" width="25.140625" style="1" customWidth="1"/>
    <col min="8211" max="8211" width="10.140625" style="1" customWidth="1"/>
    <col min="8212" max="8212" width="22.140625" style="1" customWidth="1"/>
    <col min="8213" max="8213" width="19.5703125" style="1" customWidth="1"/>
    <col min="8214" max="8214" width="21.85546875" style="1" customWidth="1"/>
    <col min="8215" max="8215" width="16.140625" style="1" customWidth="1"/>
    <col min="8216" max="8216" width="24.140625" style="1" customWidth="1"/>
    <col min="8217" max="8217" width="14" style="1" bestFit="1" customWidth="1"/>
    <col min="8218" max="8453" width="8.85546875" style="1"/>
    <col min="8454" max="8454" width="11.28515625" style="1" customWidth="1"/>
    <col min="8455" max="8455" width="19.42578125" style="1" customWidth="1"/>
    <col min="8456" max="8456" width="38.85546875" style="1" customWidth="1"/>
    <col min="8457" max="8457" width="34" style="1" customWidth="1"/>
    <col min="8458" max="8458" width="22.5703125" style="1" customWidth="1"/>
    <col min="8459" max="8459" width="13.5703125" style="1" customWidth="1"/>
    <col min="8460" max="8460" width="14.140625" style="1" customWidth="1"/>
    <col min="8461" max="8461" width="26.5703125" style="1" customWidth="1"/>
    <col min="8462" max="8462" width="12.85546875" style="1" customWidth="1"/>
    <col min="8463" max="8463" width="16.28515625" style="1" customWidth="1"/>
    <col min="8464" max="8464" width="18.42578125" style="1" customWidth="1"/>
    <col min="8465" max="8465" width="20.7109375" style="1" customWidth="1"/>
    <col min="8466" max="8466" width="25.140625" style="1" customWidth="1"/>
    <col min="8467" max="8467" width="10.140625" style="1" customWidth="1"/>
    <col min="8468" max="8468" width="22.140625" style="1" customWidth="1"/>
    <col min="8469" max="8469" width="19.5703125" style="1" customWidth="1"/>
    <col min="8470" max="8470" width="21.85546875" style="1" customWidth="1"/>
    <col min="8471" max="8471" width="16.140625" style="1" customWidth="1"/>
    <col min="8472" max="8472" width="24.140625" style="1" customWidth="1"/>
    <col min="8473" max="8473" width="14" style="1" bestFit="1" customWidth="1"/>
    <col min="8474" max="8709" width="8.85546875" style="1"/>
    <col min="8710" max="8710" width="11.28515625" style="1" customWidth="1"/>
    <col min="8711" max="8711" width="19.42578125" style="1" customWidth="1"/>
    <col min="8712" max="8712" width="38.85546875" style="1" customWidth="1"/>
    <col min="8713" max="8713" width="34" style="1" customWidth="1"/>
    <col min="8714" max="8714" width="22.5703125" style="1" customWidth="1"/>
    <col min="8715" max="8715" width="13.5703125" style="1" customWidth="1"/>
    <col min="8716" max="8716" width="14.140625" style="1" customWidth="1"/>
    <col min="8717" max="8717" width="26.5703125" style="1" customWidth="1"/>
    <col min="8718" max="8718" width="12.85546875" style="1" customWidth="1"/>
    <col min="8719" max="8719" width="16.28515625" style="1" customWidth="1"/>
    <col min="8720" max="8720" width="18.42578125" style="1" customWidth="1"/>
    <col min="8721" max="8721" width="20.7109375" style="1" customWidth="1"/>
    <col min="8722" max="8722" width="25.140625" style="1" customWidth="1"/>
    <col min="8723" max="8723" width="10.140625" style="1" customWidth="1"/>
    <col min="8724" max="8724" width="22.140625" style="1" customWidth="1"/>
    <col min="8725" max="8725" width="19.5703125" style="1" customWidth="1"/>
    <col min="8726" max="8726" width="21.85546875" style="1" customWidth="1"/>
    <col min="8727" max="8727" width="16.140625" style="1" customWidth="1"/>
    <col min="8728" max="8728" width="24.140625" style="1" customWidth="1"/>
    <col min="8729" max="8729" width="14" style="1" bestFit="1" customWidth="1"/>
    <col min="8730" max="8965" width="8.85546875" style="1"/>
    <col min="8966" max="8966" width="11.28515625" style="1" customWidth="1"/>
    <col min="8967" max="8967" width="19.42578125" style="1" customWidth="1"/>
    <col min="8968" max="8968" width="38.85546875" style="1" customWidth="1"/>
    <col min="8969" max="8969" width="34" style="1" customWidth="1"/>
    <col min="8970" max="8970" width="22.5703125" style="1" customWidth="1"/>
    <col min="8971" max="8971" width="13.5703125" style="1" customWidth="1"/>
    <col min="8972" max="8972" width="14.140625" style="1" customWidth="1"/>
    <col min="8973" max="8973" width="26.5703125" style="1" customWidth="1"/>
    <col min="8974" max="8974" width="12.85546875" style="1" customWidth="1"/>
    <col min="8975" max="8975" width="16.28515625" style="1" customWidth="1"/>
    <col min="8976" max="8976" width="18.42578125" style="1" customWidth="1"/>
    <col min="8977" max="8977" width="20.7109375" style="1" customWidth="1"/>
    <col min="8978" max="8978" width="25.140625" style="1" customWidth="1"/>
    <col min="8979" max="8979" width="10.140625" style="1" customWidth="1"/>
    <col min="8980" max="8980" width="22.140625" style="1" customWidth="1"/>
    <col min="8981" max="8981" width="19.5703125" style="1" customWidth="1"/>
    <col min="8982" max="8982" width="21.85546875" style="1" customWidth="1"/>
    <col min="8983" max="8983" width="16.140625" style="1" customWidth="1"/>
    <col min="8984" max="8984" width="24.140625" style="1" customWidth="1"/>
    <col min="8985" max="8985" width="14" style="1" bestFit="1" customWidth="1"/>
    <col min="8986" max="9221" width="8.85546875" style="1"/>
    <col min="9222" max="9222" width="11.28515625" style="1" customWidth="1"/>
    <col min="9223" max="9223" width="19.42578125" style="1" customWidth="1"/>
    <col min="9224" max="9224" width="38.85546875" style="1" customWidth="1"/>
    <col min="9225" max="9225" width="34" style="1" customWidth="1"/>
    <col min="9226" max="9226" width="22.5703125" style="1" customWidth="1"/>
    <col min="9227" max="9227" width="13.5703125" style="1" customWidth="1"/>
    <col min="9228" max="9228" width="14.140625" style="1" customWidth="1"/>
    <col min="9229" max="9229" width="26.5703125" style="1" customWidth="1"/>
    <col min="9230" max="9230" width="12.85546875" style="1" customWidth="1"/>
    <col min="9231" max="9231" width="16.28515625" style="1" customWidth="1"/>
    <col min="9232" max="9232" width="18.42578125" style="1" customWidth="1"/>
    <col min="9233" max="9233" width="20.7109375" style="1" customWidth="1"/>
    <col min="9234" max="9234" width="25.140625" style="1" customWidth="1"/>
    <col min="9235" max="9235" width="10.140625" style="1" customWidth="1"/>
    <col min="9236" max="9236" width="22.140625" style="1" customWidth="1"/>
    <col min="9237" max="9237" width="19.5703125" style="1" customWidth="1"/>
    <col min="9238" max="9238" width="21.85546875" style="1" customWidth="1"/>
    <col min="9239" max="9239" width="16.140625" style="1" customWidth="1"/>
    <col min="9240" max="9240" width="24.140625" style="1" customWidth="1"/>
    <col min="9241" max="9241" width="14" style="1" bestFit="1" customWidth="1"/>
    <col min="9242" max="9477" width="8.85546875" style="1"/>
    <col min="9478" max="9478" width="11.28515625" style="1" customWidth="1"/>
    <col min="9479" max="9479" width="19.42578125" style="1" customWidth="1"/>
    <col min="9480" max="9480" width="38.85546875" style="1" customWidth="1"/>
    <col min="9481" max="9481" width="34" style="1" customWidth="1"/>
    <col min="9482" max="9482" width="22.5703125" style="1" customWidth="1"/>
    <col min="9483" max="9483" width="13.5703125" style="1" customWidth="1"/>
    <col min="9484" max="9484" width="14.140625" style="1" customWidth="1"/>
    <col min="9485" max="9485" width="26.5703125" style="1" customWidth="1"/>
    <col min="9486" max="9486" width="12.85546875" style="1" customWidth="1"/>
    <col min="9487" max="9487" width="16.28515625" style="1" customWidth="1"/>
    <col min="9488" max="9488" width="18.42578125" style="1" customWidth="1"/>
    <col min="9489" max="9489" width="20.7109375" style="1" customWidth="1"/>
    <col min="9490" max="9490" width="25.140625" style="1" customWidth="1"/>
    <col min="9491" max="9491" width="10.140625" style="1" customWidth="1"/>
    <col min="9492" max="9492" width="22.140625" style="1" customWidth="1"/>
    <col min="9493" max="9493" width="19.5703125" style="1" customWidth="1"/>
    <col min="9494" max="9494" width="21.85546875" style="1" customWidth="1"/>
    <col min="9495" max="9495" width="16.140625" style="1" customWidth="1"/>
    <col min="9496" max="9496" width="24.140625" style="1" customWidth="1"/>
    <col min="9497" max="9497" width="14" style="1" bestFit="1" customWidth="1"/>
    <col min="9498" max="9733" width="8.85546875" style="1"/>
    <col min="9734" max="9734" width="11.28515625" style="1" customWidth="1"/>
    <col min="9735" max="9735" width="19.42578125" style="1" customWidth="1"/>
    <col min="9736" max="9736" width="38.85546875" style="1" customWidth="1"/>
    <col min="9737" max="9737" width="34" style="1" customWidth="1"/>
    <col min="9738" max="9738" width="22.5703125" style="1" customWidth="1"/>
    <col min="9739" max="9739" width="13.5703125" style="1" customWidth="1"/>
    <col min="9740" max="9740" width="14.140625" style="1" customWidth="1"/>
    <col min="9741" max="9741" width="26.5703125" style="1" customWidth="1"/>
    <col min="9742" max="9742" width="12.85546875" style="1" customWidth="1"/>
    <col min="9743" max="9743" width="16.28515625" style="1" customWidth="1"/>
    <col min="9744" max="9744" width="18.42578125" style="1" customWidth="1"/>
    <col min="9745" max="9745" width="20.7109375" style="1" customWidth="1"/>
    <col min="9746" max="9746" width="25.140625" style="1" customWidth="1"/>
    <col min="9747" max="9747" width="10.140625" style="1" customWidth="1"/>
    <col min="9748" max="9748" width="22.140625" style="1" customWidth="1"/>
    <col min="9749" max="9749" width="19.5703125" style="1" customWidth="1"/>
    <col min="9750" max="9750" width="21.85546875" style="1" customWidth="1"/>
    <col min="9751" max="9751" width="16.140625" style="1" customWidth="1"/>
    <col min="9752" max="9752" width="24.140625" style="1" customWidth="1"/>
    <col min="9753" max="9753" width="14" style="1" bestFit="1" customWidth="1"/>
    <col min="9754" max="9989" width="8.85546875" style="1"/>
    <col min="9990" max="9990" width="11.28515625" style="1" customWidth="1"/>
    <col min="9991" max="9991" width="19.42578125" style="1" customWidth="1"/>
    <col min="9992" max="9992" width="38.85546875" style="1" customWidth="1"/>
    <col min="9993" max="9993" width="34" style="1" customWidth="1"/>
    <col min="9994" max="9994" width="22.5703125" style="1" customWidth="1"/>
    <col min="9995" max="9995" width="13.5703125" style="1" customWidth="1"/>
    <col min="9996" max="9996" width="14.140625" style="1" customWidth="1"/>
    <col min="9997" max="9997" width="26.5703125" style="1" customWidth="1"/>
    <col min="9998" max="9998" width="12.85546875" style="1" customWidth="1"/>
    <col min="9999" max="9999" width="16.28515625" style="1" customWidth="1"/>
    <col min="10000" max="10000" width="18.42578125" style="1" customWidth="1"/>
    <col min="10001" max="10001" width="20.7109375" style="1" customWidth="1"/>
    <col min="10002" max="10002" width="25.140625" style="1" customWidth="1"/>
    <col min="10003" max="10003" width="10.140625" style="1" customWidth="1"/>
    <col min="10004" max="10004" width="22.140625" style="1" customWidth="1"/>
    <col min="10005" max="10005" width="19.5703125" style="1" customWidth="1"/>
    <col min="10006" max="10006" width="21.85546875" style="1" customWidth="1"/>
    <col min="10007" max="10007" width="16.140625" style="1" customWidth="1"/>
    <col min="10008" max="10008" width="24.140625" style="1" customWidth="1"/>
    <col min="10009" max="10009" width="14" style="1" bestFit="1" customWidth="1"/>
    <col min="10010" max="10245" width="8.85546875" style="1"/>
    <col min="10246" max="10246" width="11.28515625" style="1" customWidth="1"/>
    <col min="10247" max="10247" width="19.42578125" style="1" customWidth="1"/>
    <col min="10248" max="10248" width="38.85546875" style="1" customWidth="1"/>
    <col min="10249" max="10249" width="34" style="1" customWidth="1"/>
    <col min="10250" max="10250" width="22.5703125" style="1" customWidth="1"/>
    <col min="10251" max="10251" width="13.5703125" style="1" customWidth="1"/>
    <col min="10252" max="10252" width="14.140625" style="1" customWidth="1"/>
    <col min="10253" max="10253" width="26.5703125" style="1" customWidth="1"/>
    <col min="10254" max="10254" width="12.85546875" style="1" customWidth="1"/>
    <col min="10255" max="10255" width="16.28515625" style="1" customWidth="1"/>
    <col min="10256" max="10256" width="18.42578125" style="1" customWidth="1"/>
    <col min="10257" max="10257" width="20.7109375" style="1" customWidth="1"/>
    <col min="10258" max="10258" width="25.140625" style="1" customWidth="1"/>
    <col min="10259" max="10259" width="10.140625" style="1" customWidth="1"/>
    <col min="10260" max="10260" width="22.140625" style="1" customWidth="1"/>
    <col min="10261" max="10261" width="19.5703125" style="1" customWidth="1"/>
    <col min="10262" max="10262" width="21.85546875" style="1" customWidth="1"/>
    <col min="10263" max="10263" width="16.140625" style="1" customWidth="1"/>
    <col min="10264" max="10264" width="24.140625" style="1" customWidth="1"/>
    <col min="10265" max="10265" width="14" style="1" bestFit="1" customWidth="1"/>
    <col min="10266" max="10501" width="8.85546875" style="1"/>
    <col min="10502" max="10502" width="11.28515625" style="1" customWidth="1"/>
    <col min="10503" max="10503" width="19.42578125" style="1" customWidth="1"/>
    <col min="10504" max="10504" width="38.85546875" style="1" customWidth="1"/>
    <col min="10505" max="10505" width="34" style="1" customWidth="1"/>
    <col min="10506" max="10506" width="22.5703125" style="1" customWidth="1"/>
    <col min="10507" max="10507" width="13.5703125" style="1" customWidth="1"/>
    <col min="10508" max="10508" width="14.140625" style="1" customWidth="1"/>
    <col min="10509" max="10509" width="26.5703125" style="1" customWidth="1"/>
    <col min="10510" max="10510" width="12.85546875" style="1" customWidth="1"/>
    <col min="10511" max="10511" width="16.28515625" style="1" customWidth="1"/>
    <col min="10512" max="10512" width="18.42578125" style="1" customWidth="1"/>
    <col min="10513" max="10513" width="20.7109375" style="1" customWidth="1"/>
    <col min="10514" max="10514" width="25.140625" style="1" customWidth="1"/>
    <col min="10515" max="10515" width="10.140625" style="1" customWidth="1"/>
    <col min="10516" max="10516" width="22.140625" style="1" customWidth="1"/>
    <col min="10517" max="10517" width="19.5703125" style="1" customWidth="1"/>
    <col min="10518" max="10518" width="21.85546875" style="1" customWidth="1"/>
    <col min="10519" max="10519" width="16.140625" style="1" customWidth="1"/>
    <col min="10520" max="10520" width="24.140625" style="1" customWidth="1"/>
    <col min="10521" max="10521" width="14" style="1" bestFit="1" customWidth="1"/>
    <col min="10522" max="10757" width="8.85546875" style="1"/>
    <col min="10758" max="10758" width="11.28515625" style="1" customWidth="1"/>
    <col min="10759" max="10759" width="19.42578125" style="1" customWidth="1"/>
    <col min="10760" max="10760" width="38.85546875" style="1" customWidth="1"/>
    <col min="10761" max="10761" width="34" style="1" customWidth="1"/>
    <col min="10762" max="10762" width="22.5703125" style="1" customWidth="1"/>
    <col min="10763" max="10763" width="13.5703125" style="1" customWidth="1"/>
    <col min="10764" max="10764" width="14.140625" style="1" customWidth="1"/>
    <col min="10765" max="10765" width="26.5703125" style="1" customWidth="1"/>
    <col min="10766" max="10766" width="12.85546875" style="1" customWidth="1"/>
    <col min="10767" max="10767" width="16.28515625" style="1" customWidth="1"/>
    <col min="10768" max="10768" width="18.42578125" style="1" customWidth="1"/>
    <col min="10769" max="10769" width="20.7109375" style="1" customWidth="1"/>
    <col min="10770" max="10770" width="25.140625" style="1" customWidth="1"/>
    <col min="10771" max="10771" width="10.140625" style="1" customWidth="1"/>
    <col min="10772" max="10772" width="22.140625" style="1" customWidth="1"/>
    <col min="10773" max="10773" width="19.5703125" style="1" customWidth="1"/>
    <col min="10774" max="10774" width="21.85546875" style="1" customWidth="1"/>
    <col min="10775" max="10775" width="16.140625" style="1" customWidth="1"/>
    <col min="10776" max="10776" width="24.140625" style="1" customWidth="1"/>
    <col min="10777" max="10777" width="14" style="1" bestFit="1" customWidth="1"/>
    <col min="10778" max="11013" width="8.85546875" style="1"/>
    <col min="11014" max="11014" width="11.28515625" style="1" customWidth="1"/>
    <col min="11015" max="11015" width="19.42578125" style="1" customWidth="1"/>
    <col min="11016" max="11016" width="38.85546875" style="1" customWidth="1"/>
    <col min="11017" max="11017" width="34" style="1" customWidth="1"/>
    <col min="11018" max="11018" width="22.5703125" style="1" customWidth="1"/>
    <col min="11019" max="11019" width="13.5703125" style="1" customWidth="1"/>
    <col min="11020" max="11020" width="14.140625" style="1" customWidth="1"/>
    <col min="11021" max="11021" width="26.5703125" style="1" customWidth="1"/>
    <col min="11022" max="11022" width="12.85546875" style="1" customWidth="1"/>
    <col min="11023" max="11023" width="16.28515625" style="1" customWidth="1"/>
    <col min="11024" max="11024" width="18.42578125" style="1" customWidth="1"/>
    <col min="11025" max="11025" width="20.7109375" style="1" customWidth="1"/>
    <col min="11026" max="11026" width="25.140625" style="1" customWidth="1"/>
    <col min="11027" max="11027" width="10.140625" style="1" customWidth="1"/>
    <col min="11028" max="11028" width="22.140625" style="1" customWidth="1"/>
    <col min="11029" max="11029" width="19.5703125" style="1" customWidth="1"/>
    <col min="11030" max="11030" width="21.85546875" style="1" customWidth="1"/>
    <col min="11031" max="11031" width="16.140625" style="1" customWidth="1"/>
    <col min="11032" max="11032" width="24.140625" style="1" customWidth="1"/>
    <col min="11033" max="11033" width="14" style="1" bestFit="1" customWidth="1"/>
    <col min="11034" max="11269" width="8.85546875" style="1"/>
    <col min="11270" max="11270" width="11.28515625" style="1" customWidth="1"/>
    <col min="11271" max="11271" width="19.42578125" style="1" customWidth="1"/>
    <col min="11272" max="11272" width="38.85546875" style="1" customWidth="1"/>
    <col min="11273" max="11273" width="34" style="1" customWidth="1"/>
    <col min="11274" max="11274" width="22.5703125" style="1" customWidth="1"/>
    <col min="11275" max="11275" width="13.5703125" style="1" customWidth="1"/>
    <col min="11276" max="11276" width="14.140625" style="1" customWidth="1"/>
    <col min="11277" max="11277" width="26.5703125" style="1" customWidth="1"/>
    <col min="11278" max="11278" width="12.85546875" style="1" customWidth="1"/>
    <col min="11279" max="11279" width="16.28515625" style="1" customWidth="1"/>
    <col min="11280" max="11280" width="18.42578125" style="1" customWidth="1"/>
    <col min="11281" max="11281" width="20.7109375" style="1" customWidth="1"/>
    <col min="11282" max="11282" width="25.140625" style="1" customWidth="1"/>
    <col min="11283" max="11283" width="10.140625" style="1" customWidth="1"/>
    <col min="11284" max="11284" width="22.140625" style="1" customWidth="1"/>
    <col min="11285" max="11285" width="19.5703125" style="1" customWidth="1"/>
    <col min="11286" max="11286" width="21.85546875" style="1" customWidth="1"/>
    <col min="11287" max="11287" width="16.140625" style="1" customWidth="1"/>
    <col min="11288" max="11288" width="24.140625" style="1" customWidth="1"/>
    <col min="11289" max="11289" width="14" style="1" bestFit="1" customWidth="1"/>
    <col min="11290" max="11525" width="8.85546875" style="1"/>
    <col min="11526" max="11526" width="11.28515625" style="1" customWidth="1"/>
    <col min="11527" max="11527" width="19.42578125" style="1" customWidth="1"/>
    <col min="11528" max="11528" width="38.85546875" style="1" customWidth="1"/>
    <col min="11529" max="11529" width="34" style="1" customWidth="1"/>
    <col min="11530" max="11530" width="22.5703125" style="1" customWidth="1"/>
    <col min="11531" max="11531" width="13.5703125" style="1" customWidth="1"/>
    <col min="11532" max="11532" width="14.140625" style="1" customWidth="1"/>
    <col min="11533" max="11533" width="26.5703125" style="1" customWidth="1"/>
    <col min="11534" max="11534" width="12.85546875" style="1" customWidth="1"/>
    <col min="11535" max="11535" width="16.28515625" style="1" customWidth="1"/>
    <col min="11536" max="11536" width="18.42578125" style="1" customWidth="1"/>
    <col min="11537" max="11537" width="20.7109375" style="1" customWidth="1"/>
    <col min="11538" max="11538" width="25.140625" style="1" customWidth="1"/>
    <col min="11539" max="11539" width="10.140625" style="1" customWidth="1"/>
    <col min="11540" max="11540" width="22.140625" style="1" customWidth="1"/>
    <col min="11541" max="11541" width="19.5703125" style="1" customWidth="1"/>
    <col min="11542" max="11542" width="21.85546875" style="1" customWidth="1"/>
    <col min="11543" max="11543" width="16.140625" style="1" customWidth="1"/>
    <col min="11544" max="11544" width="24.140625" style="1" customWidth="1"/>
    <col min="11545" max="11545" width="14" style="1" bestFit="1" customWidth="1"/>
    <col min="11546" max="11781" width="8.85546875" style="1"/>
    <col min="11782" max="11782" width="11.28515625" style="1" customWidth="1"/>
    <col min="11783" max="11783" width="19.42578125" style="1" customWidth="1"/>
    <col min="11784" max="11784" width="38.85546875" style="1" customWidth="1"/>
    <col min="11785" max="11785" width="34" style="1" customWidth="1"/>
    <col min="11786" max="11786" width="22.5703125" style="1" customWidth="1"/>
    <col min="11787" max="11787" width="13.5703125" style="1" customWidth="1"/>
    <col min="11788" max="11788" width="14.140625" style="1" customWidth="1"/>
    <col min="11789" max="11789" width="26.5703125" style="1" customWidth="1"/>
    <col min="11790" max="11790" width="12.85546875" style="1" customWidth="1"/>
    <col min="11791" max="11791" width="16.28515625" style="1" customWidth="1"/>
    <col min="11792" max="11792" width="18.42578125" style="1" customWidth="1"/>
    <col min="11793" max="11793" width="20.7109375" style="1" customWidth="1"/>
    <col min="11794" max="11794" width="25.140625" style="1" customWidth="1"/>
    <col min="11795" max="11795" width="10.140625" style="1" customWidth="1"/>
    <col min="11796" max="11796" width="22.140625" style="1" customWidth="1"/>
    <col min="11797" max="11797" width="19.5703125" style="1" customWidth="1"/>
    <col min="11798" max="11798" width="21.85546875" style="1" customWidth="1"/>
    <col min="11799" max="11799" width="16.140625" style="1" customWidth="1"/>
    <col min="11800" max="11800" width="24.140625" style="1" customWidth="1"/>
    <col min="11801" max="11801" width="14" style="1" bestFit="1" customWidth="1"/>
    <col min="11802" max="12037" width="8.85546875" style="1"/>
    <col min="12038" max="12038" width="11.28515625" style="1" customWidth="1"/>
    <col min="12039" max="12039" width="19.42578125" style="1" customWidth="1"/>
    <col min="12040" max="12040" width="38.85546875" style="1" customWidth="1"/>
    <col min="12041" max="12041" width="34" style="1" customWidth="1"/>
    <col min="12042" max="12042" width="22.5703125" style="1" customWidth="1"/>
    <col min="12043" max="12043" width="13.5703125" style="1" customWidth="1"/>
    <col min="12044" max="12044" width="14.140625" style="1" customWidth="1"/>
    <col min="12045" max="12045" width="26.5703125" style="1" customWidth="1"/>
    <col min="12046" max="12046" width="12.85546875" style="1" customWidth="1"/>
    <col min="12047" max="12047" width="16.28515625" style="1" customWidth="1"/>
    <col min="12048" max="12048" width="18.42578125" style="1" customWidth="1"/>
    <col min="12049" max="12049" width="20.7109375" style="1" customWidth="1"/>
    <col min="12050" max="12050" width="25.140625" style="1" customWidth="1"/>
    <col min="12051" max="12051" width="10.140625" style="1" customWidth="1"/>
    <col min="12052" max="12052" width="22.140625" style="1" customWidth="1"/>
    <col min="12053" max="12053" width="19.5703125" style="1" customWidth="1"/>
    <col min="12054" max="12054" width="21.85546875" style="1" customWidth="1"/>
    <col min="12055" max="12055" width="16.140625" style="1" customWidth="1"/>
    <col min="12056" max="12056" width="24.140625" style="1" customWidth="1"/>
    <col min="12057" max="12057" width="14" style="1" bestFit="1" customWidth="1"/>
    <col min="12058" max="12293" width="8.85546875" style="1"/>
    <col min="12294" max="12294" width="11.28515625" style="1" customWidth="1"/>
    <col min="12295" max="12295" width="19.42578125" style="1" customWidth="1"/>
    <col min="12296" max="12296" width="38.85546875" style="1" customWidth="1"/>
    <col min="12297" max="12297" width="34" style="1" customWidth="1"/>
    <col min="12298" max="12298" width="22.5703125" style="1" customWidth="1"/>
    <col min="12299" max="12299" width="13.5703125" style="1" customWidth="1"/>
    <col min="12300" max="12300" width="14.140625" style="1" customWidth="1"/>
    <col min="12301" max="12301" width="26.5703125" style="1" customWidth="1"/>
    <col min="12302" max="12302" width="12.85546875" style="1" customWidth="1"/>
    <col min="12303" max="12303" width="16.28515625" style="1" customWidth="1"/>
    <col min="12304" max="12304" width="18.42578125" style="1" customWidth="1"/>
    <col min="12305" max="12305" width="20.7109375" style="1" customWidth="1"/>
    <col min="12306" max="12306" width="25.140625" style="1" customWidth="1"/>
    <col min="12307" max="12307" width="10.140625" style="1" customWidth="1"/>
    <col min="12308" max="12308" width="22.140625" style="1" customWidth="1"/>
    <col min="12309" max="12309" width="19.5703125" style="1" customWidth="1"/>
    <col min="12310" max="12310" width="21.85546875" style="1" customWidth="1"/>
    <col min="12311" max="12311" width="16.140625" style="1" customWidth="1"/>
    <col min="12312" max="12312" width="24.140625" style="1" customWidth="1"/>
    <col min="12313" max="12313" width="14" style="1" bestFit="1" customWidth="1"/>
    <col min="12314" max="12549" width="8.85546875" style="1"/>
    <col min="12550" max="12550" width="11.28515625" style="1" customWidth="1"/>
    <col min="12551" max="12551" width="19.42578125" style="1" customWidth="1"/>
    <col min="12552" max="12552" width="38.85546875" style="1" customWidth="1"/>
    <col min="12553" max="12553" width="34" style="1" customWidth="1"/>
    <col min="12554" max="12554" width="22.5703125" style="1" customWidth="1"/>
    <col min="12555" max="12555" width="13.5703125" style="1" customWidth="1"/>
    <col min="12556" max="12556" width="14.140625" style="1" customWidth="1"/>
    <col min="12557" max="12557" width="26.5703125" style="1" customWidth="1"/>
    <col min="12558" max="12558" width="12.85546875" style="1" customWidth="1"/>
    <col min="12559" max="12559" width="16.28515625" style="1" customWidth="1"/>
    <col min="12560" max="12560" width="18.42578125" style="1" customWidth="1"/>
    <col min="12561" max="12561" width="20.7109375" style="1" customWidth="1"/>
    <col min="12562" max="12562" width="25.140625" style="1" customWidth="1"/>
    <col min="12563" max="12563" width="10.140625" style="1" customWidth="1"/>
    <col min="12564" max="12564" width="22.140625" style="1" customWidth="1"/>
    <col min="12565" max="12565" width="19.5703125" style="1" customWidth="1"/>
    <col min="12566" max="12566" width="21.85546875" style="1" customWidth="1"/>
    <col min="12567" max="12567" width="16.140625" style="1" customWidth="1"/>
    <col min="12568" max="12568" width="24.140625" style="1" customWidth="1"/>
    <col min="12569" max="12569" width="14" style="1" bestFit="1" customWidth="1"/>
    <col min="12570" max="12805" width="8.85546875" style="1"/>
    <col min="12806" max="12806" width="11.28515625" style="1" customWidth="1"/>
    <col min="12807" max="12807" width="19.42578125" style="1" customWidth="1"/>
    <col min="12808" max="12808" width="38.85546875" style="1" customWidth="1"/>
    <col min="12809" max="12809" width="34" style="1" customWidth="1"/>
    <col min="12810" max="12810" width="22.5703125" style="1" customWidth="1"/>
    <col min="12811" max="12811" width="13.5703125" style="1" customWidth="1"/>
    <col min="12812" max="12812" width="14.140625" style="1" customWidth="1"/>
    <col min="12813" max="12813" width="26.5703125" style="1" customWidth="1"/>
    <col min="12814" max="12814" width="12.85546875" style="1" customWidth="1"/>
    <col min="12815" max="12815" width="16.28515625" style="1" customWidth="1"/>
    <col min="12816" max="12816" width="18.42578125" style="1" customWidth="1"/>
    <col min="12817" max="12817" width="20.7109375" style="1" customWidth="1"/>
    <col min="12818" max="12818" width="25.140625" style="1" customWidth="1"/>
    <col min="12819" max="12819" width="10.140625" style="1" customWidth="1"/>
    <col min="12820" max="12820" width="22.140625" style="1" customWidth="1"/>
    <col min="12821" max="12821" width="19.5703125" style="1" customWidth="1"/>
    <col min="12822" max="12822" width="21.85546875" style="1" customWidth="1"/>
    <col min="12823" max="12823" width="16.140625" style="1" customWidth="1"/>
    <col min="12824" max="12824" width="24.140625" style="1" customWidth="1"/>
    <col min="12825" max="12825" width="14" style="1" bestFit="1" customWidth="1"/>
    <col min="12826" max="13061" width="8.85546875" style="1"/>
    <col min="13062" max="13062" width="11.28515625" style="1" customWidth="1"/>
    <col min="13063" max="13063" width="19.42578125" style="1" customWidth="1"/>
    <col min="13064" max="13064" width="38.85546875" style="1" customWidth="1"/>
    <col min="13065" max="13065" width="34" style="1" customWidth="1"/>
    <col min="13066" max="13066" width="22.5703125" style="1" customWidth="1"/>
    <col min="13067" max="13067" width="13.5703125" style="1" customWidth="1"/>
    <col min="13068" max="13068" width="14.140625" style="1" customWidth="1"/>
    <col min="13069" max="13069" width="26.5703125" style="1" customWidth="1"/>
    <col min="13070" max="13070" width="12.85546875" style="1" customWidth="1"/>
    <col min="13071" max="13071" width="16.28515625" style="1" customWidth="1"/>
    <col min="13072" max="13072" width="18.42578125" style="1" customWidth="1"/>
    <col min="13073" max="13073" width="20.7109375" style="1" customWidth="1"/>
    <col min="13074" max="13074" width="25.140625" style="1" customWidth="1"/>
    <col min="13075" max="13075" width="10.140625" style="1" customWidth="1"/>
    <col min="13076" max="13076" width="22.140625" style="1" customWidth="1"/>
    <col min="13077" max="13077" width="19.5703125" style="1" customWidth="1"/>
    <col min="13078" max="13078" width="21.85546875" style="1" customWidth="1"/>
    <col min="13079" max="13079" width="16.140625" style="1" customWidth="1"/>
    <col min="13080" max="13080" width="24.140625" style="1" customWidth="1"/>
    <col min="13081" max="13081" width="14" style="1" bestFit="1" customWidth="1"/>
    <col min="13082" max="13317" width="8.85546875" style="1"/>
    <col min="13318" max="13318" width="11.28515625" style="1" customWidth="1"/>
    <col min="13319" max="13319" width="19.42578125" style="1" customWidth="1"/>
    <col min="13320" max="13320" width="38.85546875" style="1" customWidth="1"/>
    <col min="13321" max="13321" width="34" style="1" customWidth="1"/>
    <col min="13322" max="13322" width="22.5703125" style="1" customWidth="1"/>
    <col min="13323" max="13323" width="13.5703125" style="1" customWidth="1"/>
    <col min="13324" max="13324" width="14.140625" style="1" customWidth="1"/>
    <col min="13325" max="13325" width="26.5703125" style="1" customWidth="1"/>
    <col min="13326" max="13326" width="12.85546875" style="1" customWidth="1"/>
    <col min="13327" max="13327" width="16.28515625" style="1" customWidth="1"/>
    <col min="13328" max="13328" width="18.42578125" style="1" customWidth="1"/>
    <col min="13329" max="13329" width="20.7109375" style="1" customWidth="1"/>
    <col min="13330" max="13330" width="25.140625" style="1" customWidth="1"/>
    <col min="13331" max="13331" width="10.140625" style="1" customWidth="1"/>
    <col min="13332" max="13332" width="22.140625" style="1" customWidth="1"/>
    <col min="13333" max="13333" width="19.5703125" style="1" customWidth="1"/>
    <col min="13334" max="13334" width="21.85546875" style="1" customWidth="1"/>
    <col min="13335" max="13335" width="16.140625" style="1" customWidth="1"/>
    <col min="13336" max="13336" width="24.140625" style="1" customWidth="1"/>
    <col min="13337" max="13337" width="14" style="1" bestFit="1" customWidth="1"/>
    <col min="13338" max="13573" width="8.85546875" style="1"/>
    <col min="13574" max="13574" width="11.28515625" style="1" customWidth="1"/>
    <col min="13575" max="13575" width="19.42578125" style="1" customWidth="1"/>
    <col min="13576" max="13576" width="38.85546875" style="1" customWidth="1"/>
    <col min="13577" max="13577" width="34" style="1" customWidth="1"/>
    <col min="13578" max="13578" width="22.5703125" style="1" customWidth="1"/>
    <col min="13579" max="13579" width="13.5703125" style="1" customWidth="1"/>
    <col min="13580" max="13580" width="14.140625" style="1" customWidth="1"/>
    <col min="13581" max="13581" width="26.5703125" style="1" customWidth="1"/>
    <col min="13582" max="13582" width="12.85546875" style="1" customWidth="1"/>
    <col min="13583" max="13583" width="16.28515625" style="1" customWidth="1"/>
    <col min="13584" max="13584" width="18.42578125" style="1" customWidth="1"/>
    <col min="13585" max="13585" width="20.7109375" style="1" customWidth="1"/>
    <col min="13586" max="13586" width="25.140625" style="1" customWidth="1"/>
    <col min="13587" max="13587" width="10.140625" style="1" customWidth="1"/>
    <col min="13588" max="13588" width="22.140625" style="1" customWidth="1"/>
    <col min="13589" max="13589" width="19.5703125" style="1" customWidth="1"/>
    <col min="13590" max="13590" width="21.85546875" style="1" customWidth="1"/>
    <col min="13591" max="13591" width="16.140625" style="1" customWidth="1"/>
    <col min="13592" max="13592" width="24.140625" style="1" customWidth="1"/>
    <col min="13593" max="13593" width="14" style="1" bestFit="1" customWidth="1"/>
    <col min="13594" max="13829" width="8.85546875" style="1"/>
    <col min="13830" max="13830" width="11.28515625" style="1" customWidth="1"/>
    <col min="13831" max="13831" width="19.42578125" style="1" customWidth="1"/>
    <col min="13832" max="13832" width="38.85546875" style="1" customWidth="1"/>
    <col min="13833" max="13833" width="34" style="1" customWidth="1"/>
    <col min="13834" max="13834" width="22.5703125" style="1" customWidth="1"/>
    <col min="13835" max="13835" width="13.5703125" style="1" customWidth="1"/>
    <col min="13836" max="13836" width="14.140625" style="1" customWidth="1"/>
    <col min="13837" max="13837" width="26.5703125" style="1" customWidth="1"/>
    <col min="13838" max="13838" width="12.85546875" style="1" customWidth="1"/>
    <col min="13839" max="13839" width="16.28515625" style="1" customWidth="1"/>
    <col min="13840" max="13840" width="18.42578125" style="1" customWidth="1"/>
    <col min="13841" max="13841" width="20.7109375" style="1" customWidth="1"/>
    <col min="13842" max="13842" width="25.140625" style="1" customWidth="1"/>
    <col min="13843" max="13843" width="10.140625" style="1" customWidth="1"/>
    <col min="13844" max="13844" width="22.140625" style="1" customWidth="1"/>
    <col min="13845" max="13845" width="19.5703125" style="1" customWidth="1"/>
    <col min="13846" max="13846" width="21.85546875" style="1" customWidth="1"/>
    <col min="13847" max="13847" width="16.140625" style="1" customWidth="1"/>
    <col min="13848" max="13848" width="24.140625" style="1" customWidth="1"/>
    <col min="13849" max="13849" width="14" style="1" bestFit="1" customWidth="1"/>
    <col min="13850" max="14085" width="8.85546875" style="1"/>
    <col min="14086" max="14086" width="11.28515625" style="1" customWidth="1"/>
    <col min="14087" max="14087" width="19.42578125" style="1" customWidth="1"/>
    <col min="14088" max="14088" width="38.85546875" style="1" customWidth="1"/>
    <col min="14089" max="14089" width="34" style="1" customWidth="1"/>
    <col min="14090" max="14090" width="22.5703125" style="1" customWidth="1"/>
    <col min="14091" max="14091" width="13.5703125" style="1" customWidth="1"/>
    <col min="14092" max="14092" width="14.140625" style="1" customWidth="1"/>
    <col min="14093" max="14093" width="26.5703125" style="1" customWidth="1"/>
    <col min="14094" max="14094" width="12.85546875" style="1" customWidth="1"/>
    <col min="14095" max="14095" width="16.28515625" style="1" customWidth="1"/>
    <col min="14096" max="14096" width="18.42578125" style="1" customWidth="1"/>
    <col min="14097" max="14097" width="20.7109375" style="1" customWidth="1"/>
    <col min="14098" max="14098" width="25.140625" style="1" customWidth="1"/>
    <col min="14099" max="14099" width="10.140625" style="1" customWidth="1"/>
    <col min="14100" max="14100" width="22.140625" style="1" customWidth="1"/>
    <col min="14101" max="14101" width="19.5703125" style="1" customWidth="1"/>
    <col min="14102" max="14102" width="21.85546875" style="1" customWidth="1"/>
    <col min="14103" max="14103" width="16.140625" style="1" customWidth="1"/>
    <col min="14104" max="14104" width="24.140625" style="1" customWidth="1"/>
    <col min="14105" max="14105" width="14" style="1" bestFit="1" customWidth="1"/>
    <col min="14106" max="14341" width="8.85546875" style="1"/>
    <col min="14342" max="14342" width="11.28515625" style="1" customWidth="1"/>
    <col min="14343" max="14343" width="19.42578125" style="1" customWidth="1"/>
    <col min="14344" max="14344" width="38.85546875" style="1" customWidth="1"/>
    <col min="14345" max="14345" width="34" style="1" customWidth="1"/>
    <col min="14346" max="14346" width="22.5703125" style="1" customWidth="1"/>
    <col min="14347" max="14347" width="13.5703125" style="1" customWidth="1"/>
    <col min="14348" max="14348" width="14.140625" style="1" customWidth="1"/>
    <col min="14349" max="14349" width="26.5703125" style="1" customWidth="1"/>
    <col min="14350" max="14350" width="12.85546875" style="1" customWidth="1"/>
    <col min="14351" max="14351" width="16.28515625" style="1" customWidth="1"/>
    <col min="14352" max="14352" width="18.42578125" style="1" customWidth="1"/>
    <col min="14353" max="14353" width="20.7109375" style="1" customWidth="1"/>
    <col min="14354" max="14354" width="25.140625" style="1" customWidth="1"/>
    <col min="14355" max="14355" width="10.140625" style="1" customWidth="1"/>
    <col min="14356" max="14356" width="22.140625" style="1" customWidth="1"/>
    <col min="14357" max="14357" width="19.5703125" style="1" customWidth="1"/>
    <col min="14358" max="14358" width="21.85546875" style="1" customWidth="1"/>
    <col min="14359" max="14359" width="16.140625" style="1" customWidth="1"/>
    <col min="14360" max="14360" width="24.140625" style="1" customWidth="1"/>
    <col min="14361" max="14361" width="14" style="1" bestFit="1" customWidth="1"/>
    <col min="14362" max="14597" width="8.85546875" style="1"/>
    <col min="14598" max="14598" width="11.28515625" style="1" customWidth="1"/>
    <col min="14599" max="14599" width="19.42578125" style="1" customWidth="1"/>
    <col min="14600" max="14600" width="38.85546875" style="1" customWidth="1"/>
    <col min="14601" max="14601" width="34" style="1" customWidth="1"/>
    <col min="14602" max="14602" width="22.5703125" style="1" customWidth="1"/>
    <col min="14603" max="14603" width="13.5703125" style="1" customWidth="1"/>
    <col min="14604" max="14604" width="14.140625" style="1" customWidth="1"/>
    <col min="14605" max="14605" width="26.5703125" style="1" customWidth="1"/>
    <col min="14606" max="14606" width="12.85546875" style="1" customWidth="1"/>
    <col min="14607" max="14607" width="16.28515625" style="1" customWidth="1"/>
    <col min="14608" max="14608" width="18.42578125" style="1" customWidth="1"/>
    <col min="14609" max="14609" width="20.7109375" style="1" customWidth="1"/>
    <col min="14610" max="14610" width="25.140625" style="1" customWidth="1"/>
    <col min="14611" max="14611" width="10.140625" style="1" customWidth="1"/>
    <col min="14612" max="14612" width="22.140625" style="1" customWidth="1"/>
    <col min="14613" max="14613" width="19.5703125" style="1" customWidth="1"/>
    <col min="14614" max="14614" width="21.85546875" style="1" customWidth="1"/>
    <col min="14615" max="14615" width="16.140625" style="1" customWidth="1"/>
    <col min="14616" max="14616" width="24.140625" style="1" customWidth="1"/>
    <col min="14617" max="14617" width="14" style="1" bestFit="1" customWidth="1"/>
    <col min="14618" max="14853" width="8.85546875" style="1"/>
    <col min="14854" max="14854" width="11.28515625" style="1" customWidth="1"/>
    <col min="14855" max="14855" width="19.42578125" style="1" customWidth="1"/>
    <col min="14856" max="14856" width="38.85546875" style="1" customWidth="1"/>
    <col min="14857" max="14857" width="34" style="1" customWidth="1"/>
    <col min="14858" max="14858" width="22.5703125" style="1" customWidth="1"/>
    <col min="14859" max="14859" width="13.5703125" style="1" customWidth="1"/>
    <col min="14860" max="14860" width="14.140625" style="1" customWidth="1"/>
    <col min="14861" max="14861" width="26.5703125" style="1" customWidth="1"/>
    <col min="14862" max="14862" width="12.85546875" style="1" customWidth="1"/>
    <col min="14863" max="14863" width="16.28515625" style="1" customWidth="1"/>
    <col min="14864" max="14864" width="18.42578125" style="1" customWidth="1"/>
    <col min="14865" max="14865" width="20.7109375" style="1" customWidth="1"/>
    <col min="14866" max="14866" width="25.140625" style="1" customWidth="1"/>
    <col min="14867" max="14867" width="10.140625" style="1" customWidth="1"/>
    <col min="14868" max="14868" width="22.140625" style="1" customWidth="1"/>
    <col min="14869" max="14869" width="19.5703125" style="1" customWidth="1"/>
    <col min="14870" max="14870" width="21.85546875" style="1" customWidth="1"/>
    <col min="14871" max="14871" width="16.140625" style="1" customWidth="1"/>
    <col min="14872" max="14872" width="24.140625" style="1" customWidth="1"/>
    <col min="14873" max="14873" width="14" style="1" bestFit="1" customWidth="1"/>
    <col min="14874" max="15109" width="8.85546875" style="1"/>
    <col min="15110" max="15110" width="11.28515625" style="1" customWidth="1"/>
    <col min="15111" max="15111" width="19.42578125" style="1" customWidth="1"/>
    <col min="15112" max="15112" width="38.85546875" style="1" customWidth="1"/>
    <col min="15113" max="15113" width="34" style="1" customWidth="1"/>
    <col min="15114" max="15114" width="22.5703125" style="1" customWidth="1"/>
    <col min="15115" max="15115" width="13.5703125" style="1" customWidth="1"/>
    <col min="15116" max="15116" width="14.140625" style="1" customWidth="1"/>
    <col min="15117" max="15117" width="26.5703125" style="1" customWidth="1"/>
    <col min="15118" max="15118" width="12.85546875" style="1" customWidth="1"/>
    <col min="15119" max="15119" width="16.28515625" style="1" customWidth="1"/>
    <col min="15120" max="15120" width="18.42578125" style="1" customWidth="1"/>
    <col min="15121" max="15121" width="20.7109375" style="1" customWidth="1"/>
    <col min="15122" max="15122" width="25.140625" style="1" customWidth="1"/>
    <col min="15123" max="15123" width="10.140625" style="1" customWidth="1"/>
    <col min="15124" max="15124" width="22.140625" style="1" customWidth="1"/>
    <col min="15125" max="15125" width="19.5703125" style="1" customWidth="1"/>
    <col min="15126" max="15126" width="21.85546875" style="1" customWidth="1"/>
    <col min="15127" max="15127" width="16.140625" style="1" customWidth="1"/>
    <col min="15128" max="15128" width="24.140625" style="1" customWidth="1"/>
    <col min="15129" max="15129" width="14" style="1" bestFit="1" customWidth="1"/>
    <col min="15130" max="15365" width="8.85546875" style="1"/>
    <col min="15366" max="15366" width="11.28515625" style="1" customWidth="1"/>
    <col min="15367" max="15367" width="19.42578125" style="1" customWidth="1"/>
    <col min="15368" max="15368" width="38.85546875" style="1" customWidth="1"/>
    <col min="15369" max="15369" width="34" style="1" customWidth="1"/>
    <col min="15370" max="15370" width="22.5703125" style="1" customWidth="1"/>
    <col min="15371" max="15371" width="13.5703125" style="1" customWidth="1"/>
    <col min="15372" max="15372" width="14.140625" style="1" customWidth="1"/>
    <col min="15373" max="15373" width="26.5703125" style="1" customWidth="1"/>
    <col min="15374" max="15374" width="12.85546875" style="1" customWidth="1"/>
    <col min="15375" max="15375" width="16.28515625" style="1" customWidth="1"/>
    <col min="15376" max="15376" width="18.42578125" style="1" customWidth="1"/>
    <col min="15377" max="15377" width="20.7109375" style="1" customWidth="1"/>
    <col min="15378" max="15378" width="25.140625" style="1" customWidth="1"/>
    <col min="15379" max="15379" width="10.140625" style="1" customWidth="1"/>
    <col min="15380" max="15380" width="22.140625" style="1" customWidth="1"/>
    <col min="15381" max="15381" width="19.5703125" style="1" customWidth="1"/>
    <col min="15382" max="15382" width="21.85546875" style="1" customWidth="1"/>
    <col min="15383" max="15383" width="16.140625" style="1" customWidth="1"/>
    <col min="15384" max="15384" width="24.140625" style="1" customWidth="1"/>
    <col min="15385" max="15385" width="14" style="1" bestFit="1" customWidth="1"/>
    <col min="15386" max="15621" width="8.85546875" style="1"/>
    <col min="15622" max="15622" width="11.28515625" style="1" customWidth="1"/>
    <col min="15623" max="15623" width="19.42578125" style="1" customWidth="1"/>
    <col min="15624" max="15624" width="38.85546875" style="1" customWidth="1"/>
    <col min="15625" max="15625" width="34" style="1" customWidth="1"/>
    <col min="15626" max="15626" width="22.5703125" style="1" customWidth="1"/>
    <col min="15627" max="15627" width="13.5703125" style="1" customWidth="1"/>
    <col min="15628" max="15628" width="14.140625" style="1" customWidth="1"/>
    <col min="15629" max="15629" width="26.5703125" style="1" customWidth="1"/>
    <col min="15630" max="15630" width="12.85546875" style="1" customWidth="1"/>
    <col min="15631" max="15631" width="16.28515625" style="1" customWidth="1"/>
    <col min="15632" max="15632" width="18.42578125" style="1" customWidth="1"/>
    <col min="15633" max="15633" width="20.7109375" style="1" customWidth="1"/>
    <col min="15634" max="15634" width="25.140625" style="1" customWidth="1"/>
    <col min="15635" max="15635" width="10.140625" style="1" customWidth="1"/>
    <col min="15636" max="15636" width="22.140625" style="1" customWidth="1"/>
    <col min="15637" max="15637" width="19.5703125" style="1" customWidth="1"/>
    <col min="15638" max="15638" width="21.85546875" style="1" customWidth="1"/>
    <col min="15639" max="15639" width="16.140625" style="1" customWidth="1"/>
    <col min="15640" max="15640" width="24.140625" style="1" customWidth="1"/>
    <col min="15641" max="15641" width="14" style="1" bestFit="1" customWidth="1"/>
    <col min="15642" max="15877" width="8.85546875" style="1"/>
    <col min="15878" max="15878" width="11.28515625" style="1" customWidth="1"/>
    <col min="15879" max="15879" width="19.42578125" style="1" customWidth="1"/>
    <col min="15880" max="15880" width="38.85546875" style="1" customWidth="1"/>
    <col min="15881" max="15881" width="34" style="1" customWidth="1"/>
    <col min="15882" max="15882" width="22.5703125" style="1" customWidth="1"/>
    <col min="15883" max="15883" width="13.5703125" style="1" customWidth="1"/>
    <col min="15884" max="15884" width="14.140625" style="1" customWidth="1"/>
    <col min="15885" max="15885" width="26.5703125" style="1" customWidth="1"/>
    <col min="15886" max="15886" width="12.85546875" style="1" customWidth="1"/>
    <col min="15887" max="15887" width="16.28515625" style="1" customWidth="1"/>
    <col min="15888" max="15888" width="18.42578125" style="1" customWidth="1"/>
    <col min="15889" max="15889" width="20.7109375" style="1" customWidth="1"/>
    <col min="15890" max="15890" width="25.140625" style="1" customWidth="1"/>
    <col min="15891" max="15891" width="10.140625" style="1" customWidth="1"/>
    <col min="15892" max="15892" width="22.140625" style="1" customWidth="1"/>
    <col min="15893" max="15893" width="19.5703125" style="1" customWidth="1"/>
    <col min="15894" max="15894" width="21.85546875" style="1" customWidth="1"/>
    <col min="15895" max="15895" width="16.140625" style="1" customWidth="1"/>
    <col min="15896" max="15896" width="24.140625" style="1" customWidth="1"/>
    <col min="15897" max="15897" width="14" style="1" bestFit="1" customWidth="1"/>
    <col min="15898" max="16133" width="8.85546875" style="1"/>
    <col min="16134" max="16134" width="11.28515625" style="1" customWidth="1"/>
    <col min="16135" max="16135" width="19.42578125" style="1" customWidth="1"/>
    <col min="16136" max="16136" width="38.85546875" style="1" customWidth="1"/>
    <col min="16137" max="16137" width="34" style="1" customWidth="1"/>
    <col min="16138" max="16138" width="22.5703125" style="1" customWidth="1"/>
    <col min="16139" max="16139" width="13.5703125" style="1" customWidth="1"/>
    <col min="16140" max="16140" width="14.140625" style="1" customWidth="1"/>
    <col min="16141" max="16141" width="26.5703125" style="1" customWidth="1"/>
    <col min="16142" max="16142" width="12.85546875" style="1" customWidth="1"/>
    <col min="16143" max="16143" width="16.28515625" style="1" customWidth="1"/>
    <col min="16144" max="16144" width="18.42578125" style="1" customWidth="1"/>
    <col min="16145" max="16145" width="20.7109375" style="1" customWidth="1"/>
    <col min="16146" max="16146" width="25.140625" style="1" customWidth="1"/>
    <col min="16147" max="16147" width="10.140625" style="1" customWidth="1"/>
    <col min="16148" max="16148" width="22.140625" style="1" customWidth="1"/>
    <col min="16149" max="16149" width="19.5703125" style="1" customWidth="1"/>
    <col min="16150" max="16150" width="21.85546875" style="1" customWidth="1"/>
    <col min="16151" max="16151" width="16.140625" style="1" customWidth="1"/>
    <col min="16152" max="16152" width="24.140625" style="1" customWidth="1"/>
    <col min="16153" max="16153" width="14" style="1" bestFit="1" customWidth="1"/>
    <col min="16154" max="16384" width="8.85546875" style="1"/>
  </cols>
  <sheetData>
    <row r="1" spans="1:25" ht="130.15" customHeight="1" x14ac:dyDescent="0.2">
      <c r="A1" s="123" t="s">
        <v>92</v>
      </c>
      <c r="B1" s="123"/>
      <c r="C1" s="123"/>
      <c r="D1" s="123"/>
      <c r="E1" s="123"/>
      <c r="F1" s="123"/>
      <c r="G1" s="123"/>
      <c r="H1" s="123"/>
      <c r="I1" s="123"/>
      <c r="J1" s="123"/>
      <c r="K1" s="123"/>
      <c r="L1" s="123"/>
      <c r="M1" s="123"/>
      <c r="N1" s="123"/>
      <c r="O1" s="123"/>
      <c r="P1" s="123"/>
      <c r="Q1" s="123"/>
      <c r="R1" s="123"/>
      <c r="S1" s="123"/>
      <c r="T1" s="123"/>
      <c r="U1" s="18"/>
      <c r="V1" s="18"/>
      <c r="W1" s="18"/>
      <c r="X1" s="18"/>
    </row>
    <row r="2" spans="1:25" ht="37.15" customHeight="1" x14ac:dyDescent="0.2">
      <c r="A2" s="110" t="s">
        <v>0</v>
      </c>
      <c r="B2" s="111" t="s">
        <v>35</v>
      </c>
      <c r="C2" s="111" t="s">
        <v>1</v>
      </c>
      <c r="D2" s="108" t="s">
        <v>71</v>
      </c>
      <c r="E2" s="111" t="s">
        <v>44</v>
      </c>
      <c r="F2" s="111" t="s">
        <v>63</v>
      </c>
      <c r="G2" s="111" t="s">
        <v>64</v>
      </c>
      <c r="H2" s="111" t="s">
        <v>2</v>
      </c>
      <c r="I2" s="111" t="s">
        <v>3</v>
      </c>
      <c r="J2" s="111" t="s">
        <v>4</v>
      </c>
      <c r="K2" s="111" t="s">
        <v>30</v>
      </c>
      <c r="L2" s="111" t="s">
        <v>33</v>
      </c>
      <c r="M2" s="111" t="s">
        <v>59</v>
      </c>
      <c r="N2" s="111"/>
      <c r="O2" s="111" t="s">
        <v>83</v>
      </c>
      <c r="P2" s="126" t="s">
        <v>61</v>
      </c>
      <c r="Q2" s="127"/>
      <c r="R2" s="127"/>
      <c r="S2" s="127"/>
      <c r="T2" s="127"/>
      <c r="U2" s="127"/>
      <c r="V2" s="127"/>
      <c r="W2" s="128"/>
      <c r="X2" s="108" t="s">
        <v>74</v>
      </c>
      <c r="Y2" s="108" t="s">
        <v>84</v>
      </c>
    </row>
    <row r="3" spans="1:25" ht="82.5" x14ac:dyDescent="0.2">
      <c r="A3" s="110"/>
      <c r="B3" s="111"/>
      <c r="C3" s="111"/>
      <c r="D3" s="109"/>
      <c r="E3" s="111"/>
      <c r="F3" s="111"/>
      <c r="G3" s="111"/>
      <c r="H3" s="111"/>
      <c r="I3" s="111"/>
      <c r="J3" s="111"/>
      <c r="K3" s="111"/>
      <c r="L3" s="111"/>
      <c r="M3" s="21" t="s">
        <v>5</v>
      </c>
      <c r="N3" s="21" t="s">
        <v>6</v>
      </c>
      <c r="O3" s="111"/>
      <c r="P3" s="29" t="s">
        <v>62</v>
      </c>
      <c r="Q3" s="31" t="s">
        <v>105</v>
      </c>
      <c r="R3" s="29" t="s">
        <v>7</v>
      </c>
      <c r="S3" s="29" t="s">
        <v>8</v>
      </c>
      <c r="T3" s="29" t="s">
        <v>110</v>
      </c>
      <c r="U3" s="29" t="s">
        <v>9</v>
      </c>
      <c r="V3" s="29" t="s">
        <v>10</v>
      </c>
      <c r="W3" s="29" t="s">
        <v>11</v>
      </c>
      <c r="X3" s="109"/>
      <c r="Y3" s="109"/>
    </row>
    <row r="4" spans="1:25" ht="85.5" customHeight="1" x14ac:dyDescent="0.2">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9" t="s">
        <v>77</v>
      </c>
      <c r="Q4" s="31" t="s">
        <v>104</v>
      </c>
      <c r="R4" s="29" t="s">
        <v>41</v>
      </c>
      <c r="S4" s="29" t="s">
        <v>16</v>
      </c>
      <c r="T4" s="29" t="s">
        <v>108</v>
      </c>
      <c r="U4" s="29" t="s">
        <v>76</v>
      </c>
      <c r="V4" s="29" t="s">
        <v>42</v>
      </c>
      <c r="W4" s="29" t="s">
        <v>43</v>
      </c>
      <c r="X4" s="29" t="s">
        <v>86</v>
      </c>
      <c r="Y4" s="29" t="s">
        <v>69</v>
      </c>
    </row>
    <row r="5" spans="1:25" ht="87" customHeight="1" x14ac:dyDescent="0.2">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9" t="s">
        <v>24</v>
      </c>
      <c r="Q5" s="31" t="s">
        <v>106</v>
      </c>
      <c r="R5" s="29" t="s">
        <v>25</v>
      </c>
      <c r="S5" s="29" t="s">
        <v>26</v>
      </c>
      <c r="T5" s="29" t="s">
        <v>109</v>
      </c>
      <c r="U5" s="29" t="s">
        <v>27</v>
      </c>
      <c r="V5" s="29" t="s">
        <v>28</v>
      </c>
      <c r="W5" s="29" t="s">
        <v>29</v>
      </c>
      <c r="X5" s="29" t="s">
        <v>75</v>
      </c>
      <c r="Y5" s="29" t="s">
        <v>70</v>
      </c>
    </row>
    <row r="6" spans="1:25" ht="16.5" x14ac:dyDescent="0.2">
      <c r="A6" s="24">
        <v>1</v>
      </c>
      <c r="B6" s="24">
        <v>2</v>
      </c>
      <c r="C6" s="24">
        <v>3</v>
      </c>
      <c r="D6" s="24">
        <v>4</v>
      </c>
      <c r="E6" s="24">
        <v>5</v>
      </c>
      <c r="F6" s="24">
        <v>6</v>
      </c>
      <c r="G6" s="24">
        <v>7</v>
      </c>
      <c r="H6" s="24">
        <v>8</v>
      </c>
      <c r="I6" s="24">
        <v>9</v>
      </c>
      <c r="J6" s="24">
        <v>10</v>
      </c>
      <c r="K6" s="24">
        <v>11</v>
      </c>
      <c r="L6" s="24">
        <v>12</v>
      </c>
      <c r="M6" s="24">
        <v>13</v>
      </c>
      <c r="N6" s="24">
        <v>14</v>
      </c>
      <c r="O6" s="24">
        <v>15</v>
      </c>
      <c r="P6" s="30">
        <v>16</v>
      </c>
      <c r="Q6" s="33">
        <v>17</v>
      </c>
      <c r="R6" s="30">
        <v>18</v>
      </c>
      <c r="S6" s="30">
        <v>19</v>
      </c>
      <c r="T6" s="30">
        <v>20</v>
      </c>
      <c r="U6" s="30">
        <v>21</v>
      </c>
      <c r="V6" s="30">
        <v>22</v>
      </c>
      <c r="W6" s="30">
        <v>23</v>
      </c>
      <c r="X6" s="30">
        <v>24</v>
      </c>
      <c r="Y6" s="30">
        <v>25</v>
      </c>
    </row>
    <row r="7" spans="1:25" ht="43.15" customHeight="1" x14ac:dyDescent="0.2">
      <c r="A7" s="118">
        <v>1</v>
      </c>
      <c r="B7" s="118"/>
      <c r="C7" s="129"/>
      <c r="D7" s="124"/>
      <c r="E7" s="117"/>
      <c r="F7" s="201"/>
      <c r="G7" s="196"/>
      <c r="H7" s="115"/>
      <c r="I7" s="116"/>
      <c r="J7" s="116"/>
      <c r="K7" s="116"/>
      <c r="L7" s="8"/>
      <c r="M7" s="23"/>
      <c r="N7" s="23"/>
      <c r="O7" s="119"/>
      <c r="P7" s="112"/>
      <c r="Q7" s="32"/>
      <c r="R7" s="6"/>
      <c r="S7" s="26"/>
      <c r="T7" s="6"/>
      <c r="U7" s="26"/>
      <c r="V7" s="6"/>
      <c r="W7" s="26"/>
      <c r="X7" s="112"/>
      <c r="Y7" s="6"/>
    </row>
    <row r="8" spans="1:25" ht="16.5" x14ac:dyDescent="0.2">
      <c r="A8" s="118"/>
      <c r="B8" s="118"/>
      <c r="C8" s="129"/>
      <c r="D8" s="125"/>
      <c r="E8" s="117"/>
      <c r="F8" s="201"/>
      <c r="G8" s="197"/>
      <c r="H8" s="115"/>
      <c r="I8" s="116"/>
      <c r="J8" s="116"/>
      <c r="K8" s="116"/>
      <c r="L8" s="8"/>
      <c r="M8" s="22"/>
      <c r="N8" s="22"/>
      <c r="O8" s="119"/>
      <c r="P8" s="112"/>
      <c r="Q8" s="32"/>
      <c r="R8" s="6"/>
      <c r="S8" s="27"/>
      <c r="T8" s="6"/>
      <c r="U8" s="26"/>
      <c r="V8" s="6"/>
      <c r="W8" s="27"/>
      <c r="X8" s="112"/>
      <c r="Y8" s="7"/>
    </row>
    <row r="9" spans="1:25" ht="42" customHeight="1" x14ac:dyDescent="0.2">
      <c r="A9" s="110" t="s">
        <v>80</v>
      </c>
      <c r="B9" s="110"/>
      <c r="C9" s="110"/>
      <c r="D9" s="110"/>
      <c r="E9" s="110"/>
      <c r="F9" s="110"/>
      <c r="G9" s="110"/>
      <c r="H9" s="110"/>
      <c r="I9" s="110"/>
      <c r="J9" s="110"/>
      <c r="K9" s="110"/>
      <c r="L9" s="110"/>
      <c r="M9" s="110"/>
      <c r="N9" s="110"/>
      <c r="O9" s="15"/>
      <c r="P9" s="16"/>
      <c r="Q9" s="16"/>
      <c r="R9" s="16"/>
      <c r="S9" s="16"/>
      <c r="T9" s="16"/>
      <c r="U9" s="16"/>
      <c r="V9" s="16"/>
      <c r="W9" s="17"/>
      <c r="X9" s="17"/>
      <c r="Y9" s="16"/>
    </row>
    <row r="10" spans="1:25" x14ac:dyDescent="0.2">
      <c r="P10" s="5"/>
      <c r="Q10" s="5"/>
    </row>
    <row r="11" spans="1:25" ht="28.5" customHeight="1" x14ac:dyDescent="0.3">
      <c r="A11" s="113" t="s">
        <v>78</v>
      </c>
      <c r="B11" s="114"/>
      <c r="C11" s="114"/>
      <c r="D11" s="114"/>
      <c r="E11" s="114"/>
      <c r="F11" s="114"/>
      <c r="G11" s="114"/>
      <c r="H11" s="114"/>
      <c r="I11" s="114"/>
      <c r="J11" s="114"/>
      <c r="K11" s="114"/>
      <c r="L11" s="114"/>
      <c r="M11" s="114"/>
      <c r="N11" s="114"/>
      <c r="O11" s="114"/>
      <c r="P11" s="114"/>
      <c r="Q11" s="114"/>
      <c r="R11" s="114"/>
      <c r="S11" s="114"/>
      <c r="T11" s="114"/>
      <c r="U11" s="114"/>
      <c r="V11" s="114"/>
      <c r="W11" s="20"/>
    </row>
    <row r="14" spans="1:25" x14ac:dyDescent="0.2">
      <c r="B14" s="14"/>
      <c r="C14" s="11"/>
      <c r="D14" s="11"/>
      <c r="E14" s="11"/>
      <c r="F14" s="12"/>
      <c r="G14" s="12"/>
    </row>
    <row r="15" spans="1:25" x14ac:dyDescent="0.2">
      <c r="C15" s="11"/>
      <c r="D15" s="11"/>
      <c r="E15" s="11"/>
      <c r="F15" s="12"/>
      <c r="G15" s="12"/>
    </row>
    <row r="16" spans="1:25" x14ac:dyDescent="0.2">
      <c r="C16" s="11"/>
      <c r="D16" s="11"/>
      <c r="E16" s="11"/>
      <c r="F16" s="12"/>
      <c r="G16" s="12"/>
    </row>
    <row r="17" spans="2:23" x14ac:dyDescent="0.2">
      <c r="C17" s="13"/>
      <c r="D17" s="13"/>
      <c r="E17" s="11"/>
      <c r="F17" s="12"/>
      <c r="G17" s="12"/>
    </row>
    <row r="18" spans="2:23" ht="13.15" customHeight="1" x14ac:dyDescent="0.25">
      <c r="B18"/>
      <c r="C18" s="11"/>
      <c r="D18" s="11"/>
      <c r="E18" s="11"/>
      <c r="F18" s="12"/>
      <c r="G18" s="12"/>
      <c r="V18" s="5"/>
      <c r="W18" s="5"/>
    </row>
    <row r="19" spans="2:23" ht="67.5" customHeight="1" x14ac:dyDescent="0.2">
      <c r="B19" s="10"/>
      <c r="C19" s="11"/>
      <c r="D19" s="11"/>
      <c r="E19" s="11"/>
      <c r="F19" s="12"/>
      <c r="G19" s="12"/>
    </row>
    <row r="20" spans="2:23" x14ac:dyDescent="0.2">
      <c r="C20" s="11"/>
      <c r="D20" s="11"/>
      <c r="E20" s="11"/>
      <c r="F20" s="12"/>
      <c r="G20" s="12"/>
    </row>
    <row r="21" spans="2:23" ht="84" customHeight="1" x14ac:dyDescent="0.25">
      <c r="B21" s="9"/>
      <c r="C21" s="11"/>
      <c r="D21" s="11"/>
      <c r="E21" s="11"/>
      <c r="F21" s="12"/>
      <c r="G21" s="12"/>
    </row>
    <row r="22" spans="2:23" x14ac:dyDescent="0.2">
      <c r="C22" s="11"/>
      <c r="D22" s="11"/>
      <c r="E22" s="11"/>
      <c r="F22" s="12"/>
      <c r="G22" s="12"/>
    </row>
    <row r="23" spans="2:23" x14ac:dyDescent="0.2">
      <c r="C23" s="11"/>
      <c r="D23" s="11"/>
      <c r="E23" s="11"/>
      <c r="F23" s="12"/>
      <c r="G23" s="12"/>
    </row>
    <row r="25" spans="2:23" x14ac:dyDescent="0.2">
      <c r="S25" s="5"/>
    </row>
  </sheetData>
  <autoFilter ref="A2:V9"/>
  <mergeCells count="34">
    <mergeCell ref="A11:V11"/>
    <mergeCell ref="I7:I8"/>
    <mergeCell ref="J7:J8"/>
    <mergeCell ref="K7:K8"/>
    <mergeCell ref="O7:O8"/>
    <mergeCell ref="P7:P8"/>
    <mergeCell ref="A9:N9"/>
    <mergeCell ref="H7:H8"/>
    <mergeCell ref="C7:C8"/>
    <mergeCell ref="D7:D8"/>
    <mergeCell ref="E7:E8"/>
    <mergeCell ref="A7:A8"/>
    <mergeCell ref="B7:B8"/>
    <mergeCell ref="F7:F8"/>
    <mergeCell ref="G7:G8"/>
    <mergeCell ref="Y2:Y3"/>
    <mergeCell ref="X7:X8"/>
    <mergeCell ref="X2:X3"/>
    <mergeCell ref="K2:K3"/>
    <mergeCell ref="L2:L3"/>
    <mergeCell ref="M2:N2"/>
    <mergeCell ref="A1:T1"/>
    <mergeCell ref="A2:A3"/>
    <mergeCell ref="B2:B3"/>
    <mergeCell ref="C2:C3"/>
    <mergeCell ref="D2:D3"/>
    <mergeCell ref="E2:E3"/>
    <mergeCell ref="F2:F3"/>
    <mergeCell ref="G2:G3"/>
    <mergeCell ref="H2:H3"/>
    <mergeCell ref="I2:I3"/>
    <mergeCell ref="P2:W2"/>
    <mergeCell ref="O2:O3"/>
    <mergeCell ref="J2:J3"/>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2025-08-27T10:44:57Z</dcterms:modified>
</cp:coreProperties>
</file>