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andraG\Desktop\"/>
    </mc:Choice>
  </mc:AlternateContent>
  <bookViews>
    <workbookView xWindow="0" yWindow="0" windowWidth="28800" windowHeight="11715" firstSheet="43" activeTab="52"/>
  </bookViews>
  <sheets>
    <sheet name="10.10.2024" sheetId="1" r:id="rId1"/>
    <sheet name="23.10.2024" sheetId="2" r:id="rId2"/>
    <sheet name="23.01.2025" sheetId="3" r:id="rId3"/>
    <sheet name="31.01.2025" sheetId="4" r:id="rId4"/>
    <sheet name="13.02.2025" sheetId="5" r:id="rId5"/>
    <sheet name="14.02.2025 " sheetId="6" r:id="rId6"/>
    <sheet name="26.02.2025" sheetId="8" r:id="rId7"/>
    <sheet name="05.03.2025" sheetId="9" r:id="rId8"/>
    <sheet name="11.03.2025" sheetId="10" r:id="rId9"/>
    <sheet name="27.05.2025" sheetId="11" r:id="rId10"/>
    <sheet name="01.07.2025" sheetId="12" r:id="rId11"/>
    <sheet name="08.07.2025" sheetId="13" r:id="rId12"/>
    <sheet name="29.07.2025" sheetId="14" r:id="rId13"/>
    <sheet name="31.07.2025" sheetId="15" r:id="rId14"/>
    <sheet name="13.08.2025" sheetId="16" r:id="rId15"/>
    <sheet name="27.08.2025" sheetId="17" r:id="rId16"/>
    <sheet name="28.08.2025 " sheetId="18" r:id="rId17"/>
    <sheet name="01.09.2025" sheetId="19" r:id="rId18"/>
    <sheet name="05.09.2025" sheetId="20" r:id="rId19"/>
    <sheet name="10.09.2025" sheetId="21" r:id="rId20"/>
    <sheet name="19.09.2025" sheetId="22" r:id="rId21"/>
    <sheet name="25.09.2025" sheetId="23" r:id="rId22"/>
    <sheet name="30.09.2025" sheetId="24" r:id="rId23"/>
    <sheet name="01.10.2025" sheetId="25" r:id="rId24"/>
    <sheet name="13.10.2025" sheetId="26" r:id="rId25"/>
    <sheet name="15.10.2025" sheetId="27" r:id="rId26"/>
    <sheet name="03.11.2025" sheetId="28" r:id="rId27"/>
    <sheet name="04.11.2025 " sheetId="29" r:id="rId28"/>
    <sheet name="10.11.2025" sheetId="30" r:id="rId29"/>
    <sheet name="19.11.2025" sheetId="31" r:id="rId30"/>
    <sheet name="25.11.2025" sheetId="32" r:id="rId31"/>
    <sheet name="27.11.2025" sheetId="33" r:id="rId32"/>
    <sheet name="02.12.2025" sheetId="34" r:id="rId33"/>
    <sheet name="03.12.2025 " sheetId="35" r:id="rId34"/>
    <sheet name="09.12.2025" sheetId="36" r:id="rId35"/>
    <sheet name="10.12.2025 " sheetId="37" r:id="rId36"/>
    <sheet name="12.12.2025  " sheetId="38" r:id="rId37"/>
    <sheet name="18.12.2025" sheetId="39" r:id="rId38"/>
    <sheet name="22.12.2025" sheetId="40" r:id="rId39"/>
    <sheet name="23.12.2025" sheetId="41" r:id="rId40"/>
    <sheet name="31.12.2025" sheetId="42" r:id="rId41"/>
    <sheet name="19.01.2026" sheetId="43" r:id="rId42"/>
    <sheet name="27.01.2026" sheetId="44" r:id="rId43"/>
    <sheet name="18.02.2026" sheetId="45" r:id="rId44"/>
    <sheet name="02.03.2026" sheetId="46" r:id="rId45"/>
    <sheet name="03.03.2026" sheetId="47" r:id="rId46"/>
    <sheet name="09.03.2026" sheetId="48" r:id="rId47"/>
    <sheet name="16.03.2026" sheetId="49" r:id="rId48"/>
    <sheet name="23.03.2026" sheetId="50" r:id="rId49"/>
    <sheet name="24.03.2026 " sheetId="51" r:id="rId50"/>
    <sheet name="26.03.2026" sheetId="52" r:id="rId51"/>
    <sheet name="30.03.2026" sheetId="53" r:id="rId52"/>
    <sheet name="31.03.2026" sheetId="54" r:id="rId53"/>
  </sheets>
  <externalReferences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_xlnm._FilterDatabase" localSheetId="10" hidden="1">'01.07.2025'!$A$5:$H$8</definedName>
    <definedName name="_xlnm._FilterDatabase" localSheetId="7" hidden="1">'05.03.2025'!$A$5:$H$10</definedName>
    <definedName name="_xlnm._FilterDatabase" localSheetId="11" hidden="1">'08.07.2025'!$A$5:$H$8</definedName>
    <definedName name="_xlnm._FilterDatabase" localSheetId="0" hidden="1">'10.10.2024'!$A$5:$H$10</definedName>
    <definedName name="_xlnm._FilterDatabase" localSheetId="8" hidden="1">'11.03.2025'!$A$5:$H$8</definedName>
    <definedName name="_xlnm._FilterDatabase" localSheetId="4" hidden="1">'13.02.2025'!$A$5:$H$12</definedName>
    <definedName name="_xlnm._FilterDatabase" localSheetId="14" hidden="1">'13.08.2025'!$A$5:$H$9</definedName>
    <definedName name="_xlnm._FilterDatabase" localSheetId="5" hidden="1">'14.02.2025 '!$A$5:$H$12</definedName>
    <definedName name="_xlnm._FilterDatabase" localSheetId="2" hidden="1">'23.01.2025'!$A$5:$H$8</definedName>
    <definedName name="_xlnm._FilterDatabase" localSheetId="1" hidden="1">'23.10.2024'!$A$5:$H$9</definedName>
    <definedName name="_xlnm._FilterDatabase" localSheetId="6" hidden="1">'26.02.2025'!$A$5:$H$8</definedName>
    <definedName name="_xlnm._FilterDatabase" localSheetId="9" hidden="1">'27.05.2025'!$A$5:$H$8</definedName>
    <definedName name="_xlnm._FilterDatabase" localSheetId="15" hidden="1">'27.08.2025'!$A$5:$H$8</definedName>
    <definedName name="_xlnm._FilterDatabase" localSheetId="16" hidden="1">'28.08.2025 '!$A$5:$H$13</definedName>
    <definedName name="_xlnm._FilterDatabase" localSheetId="12" hidden="1">'29.07.2025'!$A$5:$H$14</definedName>
    <definedName name="_xlnm._FilterDatabase" localSheetId="3" hidden="1">'31.01.2025'!$A$5:$H$12</definedName>
    <definedName name="_xlnm._FilterDatabase" localSheetId="13" hidden="1">'31.07.2025'!$A$5:$H$8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54" l="1"/>
  <c r="F8" i="54"/>
  <c r="E8" i="54"/>
  <c r="G8" i="53" l="1"/>
  <c r="F8" i="53"/>
  <c r="E8" i="53"/>
  <c r="F8" i="52" l="1"/>
  <c r="G8" i="52"/>
  <c r="E8" i="52"/>
  <c r="F9" i="51" l="1"/>
  <c r="G9" i="51"/>
  <c r="E9" i="51"/>
  <c r="E11" i="50" l="1"/>
  <c r="G11" i="50"/>
  <c r="F11" i="50"/>
  <c r="F13" i="49" l="1"/>
  <c r="E13" i="49"/>
  <c r="G13" i="49"/>
  <c r="G8" i="48" l="1"/>
  <c r="F8" i="48"/>
  <c r="E8" i="48"/>
  <c r="G9" i="47" l="1"/>
  <c r="F9" i="47"/>
  <c r="E9" i="47"/>
  <c r="G9" i="46" l="1"/>
  <c r="F9" i="46"/>
  <c r="E9" i="46"/>
  <c r="G8" i="45" l="1"/>
  <c r="F8" i="45"/>
  <c r="E8" i="45"/>
  <c r="G9" i="44" l="1"/>
  <c r="F9" i="44"/>
  <c r="E9" i="44"/>
  <c r="E9" i="43" l="1"/>
  <c r="G9" i="43"/>
  <c r="F9" i="43"/>
  <c r="G27" i="42" l="1"/>
  <c r="F27" i="42"/>
  <c r="E27" i="42"/>
  <c r="E10" i="41" l="1"/>
  <c r="F10" i="41"/>
  <c r="G10" i="41"/>
  <c r="E18" i="40" l="1"/>
  <c r="E19" i="40" s="1"/>
  <c r="G19" i="40"/>
  <c r="F19" i="40"/>
  <c r="E11" i="39" l="1"/>
  <c r="G11" i="39"/>
  <c r="F11" i="39"/>
  <c r="G10" i="38" l="1"/>
  <c r="F10" i="38"/>
  <c r="E10" i="38"/>
  <c r="E12" i="37" l="1"/>
  <c r="G12" i="37"/>
  <c r="F12" i="37"/>
  <c r="G8" i="36" l="1"/>
  <c r="F8" i="36"/>
  <c r="E8" i="36"/>
  <c r="A7" i="35" l="1"/>
  <c r="B7" i="35"/>
  <c r="C7" i="35"/>
  <c r="D7" i="35"/>
  <c r="E7" i="35"/>
  <c r="F7" i="35"/>
  <c r="F8" i="35" s="1"/>
  <c r="G7" i="35"/>
  <c r="G8" i="35" s="1"/>
  <c r="H7" i="35"/>
  <c r="E8" i="35"/>
  <c r="E11" i="34" l="1"/>
  <c r="G11" i="34"/>
  <c r="F11" i="34"/>
  <c r="G8" i="33" l="1"/>
  <c r="F8" i="33"/>
  <c r="E8" i="33"/>
  <c r="G8" i="32" l="1"/>
  <c r="F8" i="32"/>
  <c r="E8" i="32"/>
  <c r="G14" i="31" l="1"/>
  <c r="F14" i="31"/>
  <c r="E14" i="31"/>
  <c r="G8" i="30" l="1"/>
  <c r="F8" i="30"/>
  <c r="E8" i="30"/>
  <c r="E10" i="29" l="1"/>
  <c r="G10" i="29"/>
  <c r="F10" i="29"/>
  <c r="G26" i="28" l="1"/>
  <c r="A7" i="28"/>
  <c r="B7" i="28"/>
  <c r="C7" i="28"/>
  <c r="D7" i="28"/>
  <c r="E7" i="28"/>
  <c r="F7" i="28"/>
  <c r="G7" i="28"/>
  <c r="H7" i="28"/>
  <c r="A8" i="28"/>
  <c r="B8" i="28"/>
  <c r="C8" i="28"/>
  <c r="D8" i="28"/>
  <c r="E8" i="28"/>
  <c r="E26" i="28" s="1"/>
  <c r="F8" i="28"/>
  <c r="G8" i="28"/>
  <c r="H8" i="28"/>
  <c r="A9" i="28"/>
  <c r="B9" i="28"/>
  <c r="C9" i="28"/>
  <c r="D9" i="28"/>
  <c r="E9" i="28"/>
  <c r="F9" i="28"/>
  <c r="G9" i="28"/>
  <c r="H9" i="28"/>
  <c r="A10" i="28"/>
  <c r="B10" i="28"/>
  <c r="C10" i="28"/>
  <c r="D10" i="28"/>
  <c r="E10" i="28"/>
  <c r="F10" i="28"/>
  <c r="G10" i="28"/>
  <c r="H10" i="28"/>
  <c r="A11" i="28"/>
  <c r="B11" i="28"/>
  <c r="C11" i="28"/>
  <c r="D11" i="28"/>
  <c r="E11" i="28"/>
  <c r="F11" i="28"/>
  <c r="G11" i="28"/>
  <c r="H11" i="28"/>
  <c r="A12" i="28"/>
  <c r="B12" i="28"/>
  <c r="C12" i="28"/>
  <c r="D12" i="28"/>
  <c r="E12" i="28"/>
  <c r="F12" i="28"/>
  <c r="G12" i="28"/>
  <c r="H12" i="28"/>
  <c r="A13" i="28"/>
  <c r="B13" i="28"/>
  <c r="C13" i="28"/>
  <c r="D13" i="28"/>
  <c r="E13" i="28"/>
  <c r="F13" i="28"/>
  <c r="G13" i="28"/>
  <c r="H13" i="28"/>
  <c r="A14" i="28"/>
  <c r="B14" i="28"/>
  <c r="C14" i="28"/>
  <c r="D14" i="28"/>
  <c r="E14" i="28"/>
  <c r="F14" i="28"/>
  <c r="G14" i="28"/>
  <c r="H14" i="28"/>
  <c r="A15" i="28"/>
  <c r="B15" i="28"/>
  <c r="C15" i="28"/>
  <c r="D15" i="28"/>
  <c r="E15" i="28"/>
  <c r="F15" i="28"/>
  <c r="G15" i="28"/>
  <c r="H15" i="28"/>
  <c r="A16" i="28"/>
  <c r="B16" i="28"/>
  <c r="C16" i="28"/>
  <c r="D16" i="28"/>
  <c r="E16" i="28"/>
  <c r="F16" i="28"/>
  <c r="G16" i="28"/>
  <c r="H16" i="28"/>
  <c r="A17" i="28"/>
  <c r="B17" i="28"/>
  <c r="C17" i="28"/>
  <c r="D17" i="28"/>
  <c r="E17" i="28"/>
  <c r="F17" i="28"/>
  <c r="G17" i="28"/>
  <c r="H17" i="28"/>
  <c r="A18" i="28"/>
  <c r="B18" i="28"/>
  <c r="C18" i="28"/>
  <c r="D18" i="28"/>
  <c r="E18" i="28"/>
  <c r="F18" i="28"/>
  <c r="G18" i="28"/>
  <c r="H18" i="28"/>
  <c r="A19" i="28"/>
  <c r="B19" i="28"/>
  <c r="C19" i="28"/>
  <c r="D19" i="28"/>
  <c r="E19" i="28"/>
  <c r="F19" i="28"/>
  <c r="G19" i="28"/>
  <c r="H19" i="28"/>
  <c r="A20" i="28"/>
  <c r="B20" i="28"/>
  <c r="C20" i="28"/>
  <c r="D20" i="28"/>
  <c r="E20" i="28"/>
  <c r="F20" i="28"/>
  <c r="G20" i="28"/>
  <c r="H20" i="28"/>
  <c r="A21" i="28"/>
  <c r="B21" i="28"/>
  <c r="C21" i="28"/>
  <c r="D21" i="28"/>
  <c r="E21" i="28"/>
  <c r="F21" i="28"/>
  <c r="G21" i="28"/>
  <c r="H21" i="28"/>
  <c r="A22" i="28"/>
  <c r="B22" i="28"/>
  <c r="C22" i="28"/>
  <c r="D22" i="28"/>
  <c r="E22" i="28"/>
  <c r="F22" i="28"/>
  <c r="G22" i="28"/>
  <c r="H22" i="28"/>
  <c r="A23" i="28"/>
  <c r="B23" i="28"/>
  <c r="C23" i="28"/>
  <c r="D23" i="28"/>
  <c r="E23" i="28"/>
  <c r="F23" i="28"/>
  <c r="G23" i="28"/>
  <c r="H23" i="28"/>
  <c r="A24" i="28"/>
  <c r="B24" i="28"/>
  <c r="C24" i="28"/>
  <c r="D24" i="28"/>
  <c r="E24" i="28"/>
  <c r="F24" i="28"/>
  <c r="G24" i="28"/>
  <c r="H24" i="28"/>
  <c r="A25" i="28"/>
  <c r="B25" i="28"/>
  <c r="C25" i="28"/>
  <c r="D25" i="28"/>
  <c r="E25" i="28"/>
  <c r="F25" i="28"/>
  <c r="G25" i="28"/>
  <c r="H25" i="28"/>
  <c r="F26" i="28" l="1"/>
  <c r="E9" i="27"/>
  <c r="G9" i="27"/>
  <c r="F9" i="27"/>
  <c r="G10" i="26" l="1"/>
  <c r="F10" i="26"/>
  <c r="E10" i="26"/>
  <c r="G15" i="25" l="1"/>
  <c r="F15" i="25"/>
  <c r="E15" i="25"/>
  <c r="G8" i="24" l="1"/>
  <c r="F8" i="24"/>
  <c r="E8" i="24"/>
  <c r="G8" i="23" l="1"/>
  <c r="F8" i="23"/>
  <c r="E8" i="23"/>
  <c r="G8" i="22" l="1"/>
  <c r="F8" i="22"/>
  <c r="E8" i="22"/>
  <c r="A7" i="21" l="1"/>
  <c r="B7" i="21"/>
  <c r="C7" i="21"/>
  <c r="D7" i="21"/>
  <c r="E7" i="21"/>
  <c r="F7" i="21"/>
  <c r="G7" i="21"/>
  <c r="H7" i="21"/>
  <c r="A8" i="21"/>
  <c r="B8" i="21"/>
  <c r="C8" i="21"/>
  <c r="D8" i="21"/>
  <c r="E8" i="21"/>
  <c r="F8" i="21"/>
  <c r="G8" i="21"/>
  <c r="H8" i="21"/>
  <c r="A9" i="21"/>
  <c r="B9" i="21"/>
  <c r="C9" i="21"/>
  <c r="D9" i="21"/>
  <c r="E9" i="21"/>
  <c r="F9" i="21"/>
  <c r="G9" i="21"/>
  <c r="H9" i="21"/>
  <c r="G11" i="21" l="1"/>
  <c r="F11" i="21"/>
  <c r="E11" i="21"/>
  <c r="G15" i="20" l="1"/>
  <c r="F15" i="20" l="1"/>
  <c r="E15" i="20"/>
  <c r="G13" i="19" l="1"/>
  <c r="F13" i="19"/>
  <c r="E13" i="19"/>
  <c r="G13" i="18" l="1"/>
  <c r="F13" i="18"/>
  <c r="E13" i="18"/>
  <c r="G8" i="17" l="1"/>
  <c r="F8" i="17"/>
  <c r="E8" i="17"/>
  <c r="E9" i="16" l="1"/>
  <c r="A7" i="16"/>
  <c r="B7" i="16"/>
  <c r="C7" i="16"/>
  <c r="D7" i="16"/>
  <c r="E7" i="16"/>
  <c r="F7" i="16"/>
  <c r="G7" i="16"/>
  <c r="H7" i="16"/>
  <c r="G9" i="16"/>
  <c r="F9" i="16"/>
  <c r="A7" i="15" l="1"/>
  <c r="B7" i="15"/>
  <c r="C7" i="15"/>
  <c r="D7" i="15"/>
  <c r="E7" i="15"/>
  <c r="E8" i="15" s="1"/>
  <c r="F7" i="15"/>
  <c r="F8" i="15" s="1"/>
  <c r="G7" i="15"/>
  <c r="G8" i="15" s="1"/>
  <c r="H7" i="15"/>
  <c r="E14" i="14" l="1"/>
  <c r="A13" i="14"/>
  <c r="B13" i="14"/>
  <c r="C13" i="14"/>
  <c r="D13" i="14"/>
  <c r="E13" i="14"/>
  <c r="F13" i="14"/>
  <c r="G13" i="14"/>
  <c r="H13" i="14"/>
  <c r="A7" i="14" l="1"/>
  <c r="B7" i="14"/>
  <c r="C7" i="14"/>
  <c r="D7" i="14"/>
  <c r="E7" i="14"/>
  <c r="F7" i="14"/>
  <c r="G7" i="14"/>
  <c r="H7" i="14"/>
  <c r="A8" i="14"/>
  <c r="B8" i="14"/>
  <c r="C8" i="14"/>
  <c r="D8" i="14"/>
  <c r="E8" i="14"/>
  <c r="F8" i="14"/>
  <c r="G8" i="14"/>
  <c r="G14" i="14" s="1"/>
  <c r="H8" i="14"/>
  <c r="A9" i="14"/>
  <c r="B9" i="14"/>
  <c r="C9" i="14"/>
  <c r="D9" i="14"/>
  <c r="E9" i="14"/>
  <c r="F9" i="14"/>
  <c r="G9" i="14"/>
  <c r="H9" i="14"/>
  <c r="A10" i="14"/>
  <c r="B10" i="14"/>
  <c r="C10" i="14"/>
  <c r="D10" i="14"/>
  <c r="E10" i="14"/>
  <c r="F10" i="14"/>
  <c r="G10" i="14"/>
  <c r="H10" i="14"/>
  <c r="A11" i="14"/>
  <c r="B11" i="14"/>
  <c r="C11" i="14"/>
  <c r="D11" i="14"/>
  <c r="E11" i="14"/>
  <c r="F11" i="14"/>
  <c r="G11" i="14"/>
  <c r="H11" i="14"/>
  <c r="A12" i="14"/>
  <c r="B12" i="14"/>
  <c r="C12" i="14"/>
  <c r="D12" i="14"/>
  <c r="E12" i="14"/>
  <c r="F12" i="14"/>
  <c r="G12" i="14"/>
  <c r="H12" i="14"/>
  <c r="F14" i="14" l="1"/>
  <c r="G8" i="13"/>
  <c r="F8" i="13"/>
  <c r="E8" i="13"/>
  <c r="G8" i="12" l="1"/>
  <c r="F8" i="12"/>
  <c r="E8" i="12"/>
  <c r="G8" i="11" l="1"/>
  <c r="F8" i="11"/>
  <c r="E8" i="11"/>
  <c r="E8" i="10" l="1"/>
  <c r="F8" i="10"/>
  <c r="G8" i="10"/>
  <c r="G10" i="9" l="1"/>
  <c r="F10" i="9"/>
  <c r="E10" i="9"/>
  <c r="G8" i="8" l="1"/>
  <c r="F8" i="8"/>
  <c r="E8" i="8"/>
  <c r="G12" i="6" l="1"/>
  <c r="F12" i="6"/>
  <c r="E12" i="6"/>
  <c r="G12" i="5" l="1"/>
  <c r="F12" i="5"/>
  <c r="E12" i="5"/>
  <c r="G12" i="4" l="1"/>
  <c r="E12" i="4"/>
  <c r="F12" i="4"/>
  <c r="G8" i="3" l="1"/>
  <c r="F8" i="3" l="1"/>
  <c r="E8" i="3"/>
  <c r="G9" i="2" l="1"/>
  <c r="F9" i="2"/>
  <c r="E9" i="2"/>
  <c r="G10" i="1" l="1"/>
  <c r="E10" i="1" l="1"/>
  <c r="F10" i="1" l="1"/>
</calcChain>
</file>

<file path=xl/sharedStrings.xml><?xml version="1.0" encoding="utf-8"?>
<sst xmlns="http://schemas.openxmlformats.org/spreadsheetml/2006/main" count="1467" uniqueCount="285">
  <si>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</si>
  <si>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</si>
  <si>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</si>
  <si>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</si>
  <si>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</si>
  <si>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</si>
  <si>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</si>
  <si>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</si>
  <si>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</si>
  <si>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</si>
  <si>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</si>
  <si>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</si>
  <si>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VI-A ROBG 2021-2027</t>
  </si>
  <si>
    <t>Autoritatea Navala Romana</t>
  </si>
  <si>
    <t>Costuri pregatire ROBG00177 2.7 INTERREG VI-A ROBG 2021-2027</t>
  </si>
  <si>
    <t>ROBG00177</t>
  </si>
  <si>
    <t>Avans ROBG00177P1 ROBG COFIN 565702 OG22 2002a1aln2</t>
  </si>
  <si>
    <t>Cost Preg Avans ROBG00177P1 ROBG COFIN 565702 OG22 2002a1aln2</t>
  </si>
  <si>
    <t>ROBG00177P1</t>
  </si>
  <si>
    <t xml:space="preserve"> Ruse Municipality </t>
  </si>
  <si>
    <t>COSTURI PREGATIRE ROBG00178 2.7 INTERREG VI-A ROBG 2021-2027</t>
  </si>
  <si>
    <t>ROBG00178</t>
  </si>
  <si>
    <t>Territorial Administrative Unit - Giurgiu Town</t>
  </si>
  <si>
    <t>Plata CostPreg ROBG00178 COFIN 565701 OG22 2002a1aln2</t>
  </si>
  <si>
    <t>COD-JEMS</t>
  </si>
  <si>
    <t>ROBG21-27</t>
  </si>
  <si>
    <t>Administratia Fluviala a Dunarii de Jos Galati</t>
  </si>
  <si>
    <t>RP 1 ROBG00090 3.2 ROBG 2021-2027</t>
  </si>
  <si>
    <t>ROBG00090</t>
  </si>
  <si>
    <t>University of Ruse "Angel Kanchev"</t>
  </si>
  <si>
    <t>COST PREG  ROBG00169 2.7 ctr 281784/18.12.2024 ROBG21-27</t>
  </si>
  <si>
    <t>ROBG00169</t>
  </si>
  <si>
    <t>Inspectoratul General pentru Situatii de Urgenta</t>
  </si>
  <si>
    <t>COST PREG ROBG00005 2.4 ctr 266678/ 03.12.2024 ROBG21-27</t>
  </si>
  <si>
    <t>ROBG00005</t>
  </si>
  <si>
    <t>Municipality of Ivanovo</t>
  </si>
  <si>
    <t>COST PREG  ROBG00146 2.7 ctr 283730/20.12.2024 ROBG21-27</t>
  </si>
  <si>
    <t>ROBG00146</t>
  </si>
  <si>
    <t>Municipality of Vetovo</t>
  </si>
  <si>
    <t>COST PREG  ROBG00157 2.7 ctr 275582/12.12.2024 ROBG21-27</t>
  </si>
  <si>
    <t>ROBG00157</t>
  </si>
  <si>
    <t>UAT Comuna Lumina</t>
  </si>
  <si>
    <t>COST PREG  ROBG00068 2.7 ctr 284217/23.12.2024 ROBG21-27</t>
  </si>
  <si>
    <t>ROBG00068</t>
  </si>
  <si>
    <t>INCD pt Turbomotoare COMOTI</t>
  </si>
  <si>
    <t>Cost Preg ROBG00169 ROBG COFIN 565703 OG22 2002a1aln2</t>
  </si>
  <si>
    <t>Avans ROBG00169 ROBG COFIN 565703 OG22 2002a1aln2</t>
  </si>
  <si>
    <t>INCD pt Inginerie
Electrica ICPE-CA</t>
  </si>
  <si>
    <t>COST PREG ROBG00169 ROBG COFIN 565703 OG22 2002a1aln2</t>
  </si>
  <si>
    <t>UAT Municipiul Giurgiu</t>
  </si>
  <si>
    <t>COSTURI PREG ROBG00157 ROBG COFIN 565701 OG22 2002a1aln2</t>
  </si>
  <si>
    <t>UAT Piatra Olt</t>
  </si>
  <si>
    <t>COSTURI PREG ROBG00146 ROBG COFIN 565701 OG22 2002a1aln2</t>
  </si>
  <si>
    <t>Asoc Patron CRAU Reg Sud M</t>
  </si>
  <si>
    <t>COST PREG ROBG00132 ROBG COFIN 565703 OG22 2002a1aln2</t>
  </si>
  <si>
    <t>ROBG00132</t>
  </si>
  <si>
    <t>AVANS ROBG00132 ROBG COFIN 565703 OG22 2002a1aln2</t>
  </si>
  <si>
    <t>LICEUL UDRISTE NASTUREL</t>
  </si>
  <si>
    <t>COST PREG ROBG00132 ROBG COFIN 565701 OG22 2002a1aln2</t>
  </si>
  <si>
    <t>AVANS ROBG00146 ROBG COFIN 565701 OG22 2002a1aln2</t>
  </si>
  <si>
    <t>Asoc CRAU Regiunea Sud-Muntenia</t>
  </si>
  <si>
    <t>COST PREG ROBG00132 2 2.7 ROBG 21-27</t>
  </si>
  <si>
    <t>INCD pt Inginerie Electrica</t>
  </si>
  <si>
    <t>Avans ROBG00132 ROBG COFIN 565701 OG22 2002a1aln2</t>
  </si>
  <si>
    <t>Cost Preg ROBG00068 ROBG COFIN 565701 OG22 2002a1aln2</t>
  </si>
  <si>
    <t>AVANS ROBG00068 ROBG COFIN 565701 OG22 2002a1aln2</t>
  </si>
  <si>
    <t>AVANS partial final ROBG00068 ROBG COFIN 565701 OG22 2002a1aln2</t>
  </si>
  <si>
    <t>RP 1 ROBG00177 AP2 OS 2.7 2021-2027</t>
  </si>
  <si>
    <t>RP 1 ROBG00005 AP P2 OS2.4 2021-2027</t>
  </si>
  <si>
    <t>University of Ruse Angel Kanchev</t>
  </si>
  <si>
    <t>RP 1 AP 2 OS 2.7 ROBG00169 2021-2027</t>
  </si>
  <si>
    <t>RP 1 ROBG00068 AP SO 2.7 2021-2027</t>
  </si>
  <si>
    <t>UAT MUnicipiul Medgidia</t>
  </si>
  <si>
    <t>AVANS PART F ROBG00089 AP2 OS2 7 BS 565701 OG22 2002a1aln2</t>
  </si>
  <si>
    <t>ROBG00089</t>
  </si>
  <si>
    <t>Municipality of Byala</t>
  </si>
  <si>
    <t>COSTURI PREGATIRE ROBG00284 AP3 OS4.2 2021-2027</t>
  </si>
  <si>
    <t>ROBG00284</t>
  </si>
  <si>
    <t>Municipality of Berkovitsa</t>
  </si>
  <si>
    <t>COSTURI PREGATIRE ROBG00252 AP3 OS4.2 2021-2027</t>
  </si>
  <si>
    <t>ROBG00252</t>
  </si>
  <si>
    <t>Regional Development Foundation</t>
  </si>
  <si>
    <t xml:space="preserve"> COSTURI PREGATIRE ROBG00288 AP3 OS4.2 2021-2027</t>
  </si>
  <si>
    <t>ROBG00288</t>
  </si>
  <si>
    <t>Active Society Association</t>
  </si>
  <si>
    <t>COSTURI PREGATIRE ROBG00226 AP3 OS4.2 2021-2027</t>
  </si>
  <si>
    <t>ROBG00226</t>
  </si>
  <si>
    <t>ASOCIATIA VASILIADA</t>
  </si>
  <si>
    <t>COST PREG ROBG00288 AP3 OS4 2 BS 565703 OG22 2002a1aln2</t>
  </si>
  <si>
    <t>Asociatia Mereu pentru Europa</t>
  </si>
  <si>
    <t>COST PREG ROBG00226 AP3 OS4 2 BS 565703 OG22 2002a1aln2</t>
  </si>
  <si>
    <t>Ruse Chamber of Commerce and Industry</t>
  </si>
  <si>
    <t>COST PREG ROBG00324 AP3 SO4.2 2021-2027</t>
  </si>
  <si>
    <t>ROBG00324</t>
  </si>
  <si>
    <t>Assoc Regional partnerships for sustainable
development Vidin</t>
  </si>
  <si>
    <t>COST PREG ROBG00225 AP3 SO4.2 2021-2027</t>
  </si>
  <si>
    <t>ROBG00225</t>
  </si>
  <si>
    <t>AVANS Partial ROBG00288 AP3 OS4 2 COFIN 565703 OG22 2002a1aln2</t>
  </si>
  <si>
    <t>Lic Tehno Special Beethowen Craiova</t>
  </si>
  <si>
    <t>COST PREG ROBG00252 AP3 OS4 2 COFIN 565701 OG22 2002a1aln2</t>
  </si>
  <si>
    <t>Municipality of Belene</t>
  </si>
  <si>
    <t>COST PREG ROBG00307 AP3 OS4.2 2021-2027</t>
  </si>
  <si>
    <t>ROBG00307</t>
  </si>
  <si>
    <t>Inspectoratul de Politie al Judetului Dolj</t>
  </si>
  <si>
    <t>COST PREG ROBG00251 AP3 OS4.2 2021-2027</t>
  </si>
  <si>
    <t>ROBG00251</t>
  </si>
  <si>
    <t>COST PREG ROBG00272 AP3 OS4.2 2021-2027</t>
  </si>
  <si>
    <t>Medical University - Pleven</t>
  </si>
  <si>
    <t>ROBG00272</t>
  </si>
  <si>
    <t>NPO European Institute for Cultural Tourism EUREKA</t>
  </si>
  <si>
    <t>COST PREG ROBG00233 AP3 OS4.2 2021-2027</t>
  </si>
  <si>
    <t>ROBG00233</t>
  </si>
  <si>
    <t>COST PREG ROBG00276 AP3 OS4.2 2021-2027</t>
  </si>
  <si>
    <t>ROBG00276</t>
  </si>
  <si>
    <t>ASOC GRUPUL DE ACTIUNE LOCALA INIMA GR
TARA NEAJLOVULUI SI A CALNISTEI</t>
  </si>
  <si>
    <t>RP 1 ROBG00146 AP2 OS2.7 2021-2027</t>
  </si>
  <si>
    <t xml:space="preserve"> UAT Judetul Dolj </t>
  </si>
  <si>
    <t>COSTURI PREGATIRE ROBG00229 AP3 OS4.2 2021-2027</t>
  </si>
  <si>
    <t xml:space="preserve"> - </t>
  </si>
  <si>
    <t>ROBG00229</t>
  </si>
  <si>
    <t>Bilbl Jud Alex si Aristia Aman</t>
  </si>
  <si>
    <t>COSTURI PREG AP3 OS 4 2 ROBG00257 COFIN 565701 OG22 2002a1aln2</t>
  </si>
  <si>
    <t>ROBG00257</t>
  </si>
  <si>
    <t>UNIV OVIDIUS CONSTANTA</t>
  </si>
  <si>
    <t>COSTURI PREGATIRE ROBG00233 AP3 OS4.2 COFIN 565702 OG22 2002a1aln2</t>
  </si>
  <si>
    <t>AVANS AP3 OS4 2 ROBG00257 BS 565701 OG22 2002a1aln2</t>
  </si>
  <si>
    <t>CENTRUL JUD DE RESURSE SI ASISTENTA ED DOLJ</t>
  </si>
  <si>
    <t>COSTURI PREGATIRE AP3 SO4 2 ROBG00229 BS 565701 OG22 2002a1aln2</t>
  </si>
  <si>
    <t>Liceul de Arte I. ST. PAULIAN</t>
  </si>
  <si>
    <t>COSTURI PREGATIRE AP3 OS 4 2 ROBG00211 BS 565701 OG22 2002a1aln2</t>
  </si>
  <si>
    <t>ROBG00211</t>
  </si>
  <si>
    <t>UAT Mun Drobeta Turnu Severin</t>
  </si>
  <si>
    <t>COSTURI PREG AP3 OS 4 2 ROBG00211 BS 565701 OG22 2002a1aln2</t>
  </si>
  <si>
    <t>AVANS PARTIAL AP3 OS4 2 ROBG00211 BS 565701 OG22 2002a1aln2</t>
  </si>
  <si>
    <t>UAT Judetul Giurgiu</t>
  </si>
  <si>
    <t xml:space="preserve">AVANS AP3 OS4 2 ROBG00284 COFIN 565701 OG22 2002a1aln2
</t>
  </si>
  <si>
    <t>UMF din Craiova</t>
  </si>
  <si>
    <t>COST PREG ROBG00272 AP3 OS4 2 COFIN 565702 OG22 2002a1aln2</t>
  </si>
  <si>
    <t>Bilb Jud Alexandru si Aristia Aman</t>
  </si>
  <si>
    <t>Bilblioteca Judeteana Alexandru si Aristia Aman</t>
  </si>
  <si>
    <t>COST PREG AP3 OS4 2 ROBG00257 BS 565701 OG22 2002a1aln2</t>
  </si>
  <si>
    <t>Ruse Municipality</t>
  </si>
  <si>
    <t>RP 2 AP2 SO2.7 ROBG00178  2021-2027</t>
  </si>
  <si>
    <t>SECONDARY SCHOOL HRISTO SMIRNENSKI GULYANTSI</t>
  </si>
  <si>
    <t>COSTURI PREGATIRE AP3 OS4.2 ROBG00326 2021-2027</t>
  </si>
  <si>
    <t>ROBG00326</t>
  </si>
  <si>
    <t>RP 2 ROBG00005 AP2 OS2.4 2021-2027</t>
  </si>
  <si>
    <t>Inspectoratul Teritorial al Politiei de Frontiera Giurgiu</t>
  </si>
  <si>
    <t>RP 2 AP2 OS2.7 ROBG00018 2021-2027</t>
  </si>
  <si>
    <t>ROBG00018</t>
  </si>
  <si>
    <t>UAT Comuna Baneasa</t>
  </si>
  <si>
    <t>COSTURI PREGATIRE AP3 OS4.2 ROBG00214 2021-2027</t>
  </si>
  <si>
    <t>ROBG00214</t>
  </si>
  <si>
    <t>COST PREG AP3 OS4.2 ROBG00306 2021-2027</t>
  </si>
  <si>
    <t>ROBG00306</t>
  </si>
  <si>
    <t>Universitatea din Craiova</t>
  </si>
  <si>
    <t>COST PREG AP3 OS4.2 ROBG00292 2021-2027</t>
  </si>
  <si>
    <t>ROBG00292</t>
  </si>
  <si>
    <t>Balchik Municipality</t>
  </si>
  <si>
    <t>RP 1 AP2 SO2.7 ROBG00125 2021-2027</t>
  </si>
  <si>
    <t>ROBG00125</t>
  </si>
  <si>
    <t>Municipality of Lyaskovets</t>
  </si>
  <si>
    <t>COSTURI PREG AP3 OS4.2 ROBG00297 2021-2027</t>
  </si>
  <si>
    <t>ROBG00297</t>
  </si>
  <si>
    <t>AVANS AP3 OS4 2 ROBG00233 COFIN 565702 OG22 2002a1aln2</t>
  </si>
  <si>
    <t>ASOC ENGAGE IN EDUCATION</t>
  </si>
  <si>
    <t>COST PREG AP3 OS4 2 ROBG00292 COFIN 565703 OG22 2002a1aln2</t>
  </si>
  <si>
    <t>COST PREG AP3 OS4 2 ROBG00292 COFIN 565702 OG22 2002a1aln2</t>
  </si>
  <si>
    <t>PLATA PART AVANS F AP3 SO4 2 ROBG00299 COFIN 565702 OG22 2002a1aln2</t>
  </si>
  <si>
    <t>ROBG00299</t>
  </si>
  <si>
    <t>COST PREG AP3 OS4 2 ROBG00306 COFIN 565701 OG22 2002a1aln2</t>
  </si>
  <si>
    <t>COST PREG AP3 OS4.2 ROBG00214 COFIN 565701 OG22 2002a1aln2</t>
  </si>
  <si>
    <t>RP 2+3 ROBG00169 P2 SO27 2021-2027</t>
  </si>
  <si>
    <t>Asociatia CRAU Reg Sud-Muntenia</t>
  </si>
  <si>
    <t>RP 2 AP2 SO2.7 ROBG00132 2021-2027</t>
  </si>
  <si>
    <t>RP 4 AP1 SO3.2 ROBG00090 2021-2027</t>
  </si>
  <si>
    <t>RP 3 + 4 AP2 OS2.4 ROBG00005 2021-2027</t>
  </si>
  <si>
    <t>RP 2 AP2 SO2.7 ROBG00146 2021-2027</t>
  </si>
  <si>
    <t>26,324.42</t>
  </si>
  <si>
    <t xml:space="preserve"> Municipality of Vetovo </t>
  </si>
  <si>
    <t>RP 2 AP2 OS2.7 ROBG00157 2021-2027</t>
  </si>
  <si>
    <t>RP 5 AP1 SO3.2 ROBG00090 2021-2027</t>
  </si>
  <si>
    <t>RP 3 AP2 SO2.7 ROBG00178 2021-2027</t>
  </si>
  <si>
    <t>RP 1 AP2 SO2.7 ROBG00089 2021-2027</t>
  </si>
  <si>
    <t>RP 6 AP1 SO3.2 ROBG00090 2021-2027</t>
  </si>
  <si>
    <t>RP 2 AP2 SO2.7 ROBG00068 2021-2027</t>
  </si>
  <si>
    <t>COLEGIUL NAT FRATII BUZESTI</t>
  </si>
  <si>
    <t>AVANS AP3 OS4 2 ROBG00326 COFIN 565701 OG22 2002a1aln2</t>
  </si>
  <si>
    <t>UAT Judetul Dolj</t>
  </si>
  <si>
    <t>AVANS AP3 SO4 2 ROBG00229 COFIN 565701 OG22 2002a1aln2</t>
  </si>
  <si>
    <t>RP 3 AP2 SO2.7 ROBG00068 2021-2027</t>
  </si>
  <si>
    <t>Asociatia Patronala CRAU Regiunea Sud-Muntenia</t>
  </si>
  <si>
    <t>RP 3 + RP 4 AP2 SO2.7 ROBG00132 2021-2027</t>
  </si>
  <si>
    <t>RP 5 AP2 OS2.4 ROBG00005 2021-2027</t>
  </si>
  <si>
    <t>RP 4+5 AP2 SO2.7 ROBG00068 2021-2027</t>
  </si>
  <si>
    <t>Bulgarian-Romanian Chamber of Commerce</t>
  </si>
  <si>
    <t>RP 1 + RP 2 AP3 OS4.2 ROBG00271 2021-2027</t>
  </si>
  <si>
    <t>ROBG00271</t>
  </si>
  <si>
    <t>RP 3 AP2 SO2.7 ROBG00177 2021-2027</t>
  </si>
  <si>
    <t xml:space="preserve"> RP1 AP3 SO4.2 ROBG00251 2021-2027</t>
  </si>
  <si>
    <t>RP 1 ROBG00233 AP3 OS4.2 2021-2027</t>
  </si>
  <si>
    <t>COST PREG ROBG00071 AP2 SO2.7 2021-2027</t>
  </si>
  <si>
    <t>ROBG00071</t>
  </si>
  <si>
    <t>RP 4 + RP 5 ROBG00169 AP2 SO2.7 2021-2027</t>
  </si>
  <si>
    <t>RP 6 ROBG00005 AP2 OS2.4 2021-2027</t>
  </si>
  <si>
    <t>4,806.65</t>
  </si>
  <si>
    <t>RP 1 ROBG00288 AP3 OS4.2 2021-2027</t>
  </si>
  <si>
    <t>RP 3 ROBG00018 AP2OS2.7 2021-2027</t>
  </si>
  <si>
    <t>Asociatia Patronala Centru Regional de Antreprenoriat Urban
CRAU Regiunea Sud-Muntenia</t>
  </si>
  <si>
    <t>RP 5 ROBG00132 AP 2 SO 2.7 2021-2027</t>
  </si>
  <si>
    <t>RP 1 ROBG00226 AP3 OS4.2 2021-2027</t>
  </si>
  <si>
    <t>RP 3 ROBG00271 AP3 OS4.2 2021-2027</t>
  </si>
  <si>
    <t>RP 7 AP1 SO3.2 ROBG00090 2021-2027</t>
  </si>
  <si>
    <t>RP 1 AP3 SO4.2 ROBG00229 2021-2027</t>
  </si>
  <si>
    <t>Univ de Stiinte Agro si Med Vet</t>
  </si>
  <si>
    <t>RP 3 ROBG00271 AP3 OS4 2 COFIN 565702 OG22 2002a1aln2</t>
  </si>
  <si>
    <t>RP 4 AP2 SO 2.7 ROBG00018  2021-2027</t>
  </si>
  <si>
    <t>CRAU Regiunea Sud-Muntenia</t>
  </si>
  <si>
    <t>RP 6 ROBG00132 AP 2 SO 2.7 2021-2027</t>
  </si>
  <si>
    <t>RP 3 ROBG00157 AP 2 SO 2.7 2021-2027</t>
  </si>
  <si>
    <t>RP 3 ROBG00288 AP3 SO4.2 2021-2027</t>
  </si>
  <si>
    <t>RP 1 ROBG00284 AP3 SO4.2 2021-2027</t>
  </si>
  <si>
    <t>RP 2 AP3 OS4.2 ROBG00226 2021-2027</t>
  </si>
  <si>
    <t>RP 2 AP3 SO4.2 ROBG00229 2021-2027</t>
  </si>
  <si>
    <t>RP 2 AP3 SO4.2 ROBG00251 2021-2027</t>
  </si>
  <si>
    <t>RP 1 ROBG00252 AP2 SO4.2 2021-2027</t>
  </si>
  <si>
    <t>RP 2 ROBG00288 AP3 SO4.2 2021-2027</t>
  </si>
  <si>
    <t>COSTURI PREG ROBG00358 AP2 SO2.4 2021-2027</t>
  </si>
  <si>
    <t>ROBG00358</t>
  </si>
  <si>
    <t>RP 4 ROBG00157 AP2 OS2.7 2021-2027</t>
  </si>
  <si>
    <t>8,047.80</t>
  </si>
  <si>
    <t>RP 9 ROBG00090 AP1 SO3.2 2021-2027</t>
  </si>
  <si>
    <t>Regional library Hristo Botev</t>
  </si>
  <si>
    <t>RP 1 ROBG00257 AP3 SO4.2 2021-2027</t>
  </si>
  <si>
    <t>RP 1 ROBG00324 AP3 SO4.2  2021-2027</t>
  </si>
  <si>
    <t>RP 2 ROBG00284 AP3 SO4.2  2021-2027</t>
  </si>
  <si>
    <t>RP 4 + RP 5 + RP 6 ROBG00271 AP3 SO4.22021-2027</t>
  </si>
  <si>
    <t>RP 1 + RP 2 ROBG00326 AP3 OS4.2 2021-2027</t>
  </si>
  <si>
    <t>CENTRUL JUD DE RES SI ASIST ED DOLJ</t>
  </si>
  <si>
    <t>RP 2 ROBG00229 AP3 SO4 2 COFIN 565701 OG22 2002a1aln2</t>
  </si>
  <si>
    <t>COST PREG ROBG00358 AP2 SO2 4 COFIN 565702 OG22 2002a1aln2</t>
  </si>
  <si>
    <t>RP 1 ROBG00225 AP3 SO4.2 2021-2027</t>
  </si>
  <si>
    <t>COST PREG ROBG00370 AP2 SO2.4 2021-2027</t>
  </si>
  <si>
    <t>ROBG00370</t>
  </si>
  <si>
    <t>Asociatia Patronala 
CRAU Regiunea Sud-Muntenia</t>
  </si>
  <si>
    <t>RP 7 ROBG00132 AP2 SO2.7 2021-2027</t>
  </si>
  <si>
    <t xml:space="preserve"> INSPECTORATUL PT SIT DE URGENTA OLTENIA
AL JUD DOLJ </t>
  </si>
  <si>
    <t>COSTURI PREGATIRE ROBG00349 AP2 SO2.4 2021-2027</t>
  </si>
  <si>
    <t>ROBG00349</t>
  </si>
  <si>
    <t>RP 4, RP 5 AP2 OS2.7 ROBG00146 2021-2027</t>
  </si>
  <si>
    <t>Curtea de Conturi a Romaniei (Autoritatea de Audit)</t>
  </si>
  <si>
    <t>TRANSA 1 AT AA FEDR ROBG 2021-2027</t>
  </si>
  <si>
    <t>ROBGATAA1</t>
  </si>
  <si>
    <t>Executive Agency Audit of European Union Funds</t>
  </si>
  <si>
    <t>PLATA TRANSA 1 AT AEUFEA FEDR ROBG 2021-2027</t>
  </si>
  <si>
    <t>ROBGATAA</t>
  </si>
  <si>
    <t>MDLPA</t>
  </si>
  <si>
    <t>PLATA TRANSA 1 AT AM ROBG 2021 2027</t>
  </si>
  <si>
    <t>ROBGATAM</t>
  </si>
  <si>
    <t>RP 7 AP2 OS2.4 ROBG00005 FEDR 2021-2027</t>
  </si>
  <si>
    <t>Ministry of Regional Development and Public Works</t>
  </si>
  <si>
    <t>PLATA AT AN TRANSA 1 FEDR ROBG 2021-2027</t>
  </si>
  <si>
    <t>ATROBGAN</t>
  </si>
  <si>
    <t>PLATA AT NC TRANSA 1 2021-2027</t>
  </si>
  <si>
    <t>ATROBGNC</t>
  </si>
  <si>
    <t>AVANS AP3 OS4.2 ROBG00292 COFIN 565703 OG22 2002a1aln2</t>
  </si>
  <si>
    <t>Regia Nat a Padurilor ROMSILVA</t>
  </si>
  <si>
    <t>AVANS part F ROBG00358 AP2 SO2.4 COFIN 565703 OG22 2002a1aln2</t>
  </si>
  <si>
    <t>AVANS Partial AP2 OS2.4 ROBG00370 COFIN 565702 OG22 2002a1aln2</t>
  </si>
  <si>
    <t>TRANSA 2  ROBG AT AA 2021-2027</t>
  </si>
  <si>
    <t>TRANSA 2 ROBG AT AEUFEA 2021-2027</t>
  </si>
  <si>
    <t>BGAT AEUFEA</t>
  </si>
  <si>
    <t>TRANSA 2 AT ROBG AN 2021-2027</t>
  </si>
  <si>
    <t>PLATA AT NC TRANSA 2 2021-2027</t>
  </si>
  <si>
    <t>ATROBGNCBG</t>
  </si>
  <si>
    <t>Medical University Pleven</t>
  </si>
  <si>
    <t>RP 1 AP3 OS4.2 ROBG00272 2021-2027</t>
  </si>
  <si>
    <t>PLATA TRANSA 2 AT AM ROBG 2021 2027</t>
  </si>
  <si>
    <t>Association Regional partnerships for sustainable
development Vidin</t>
  </si>
  <si>
    <t>RP 2 AP3 OS4.2 ROBG00225 2021-2027</t>
  </si>
  <si>
    <t>BRCT CALARASI</t>
  </si>
  <si>
    <t>AVANS AT BRCT UCPN  ROBG 2021-2027</t>
  </si>
  <si>
    <t>ROBGATCPN</t>
  </si>
  <si>
    <t xml:space="preserve"> Municipality of Belene </t>
  </si>
  <si>
    <t>RP 1 AP3 OS4.2 ROBG00307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</si>
</sst>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_-&quot;£&quot;* #,##0.00_-;\-&quot;£&quot;* #,##0.00_-;_-&quot;£&quot;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1"/>
      <name val="Trebuchet MS"/>
      <family val="2"/>
    </font>
    <font>
      <sz val="10"/>
      <color rgb="FF000000"/>
      <name val="Trebuchet MS"/>
      <family val="2"/>
    </font>
    <font>
      <sz val="11"/>
      <color rgb="FF000000"/>
      <name val="Trebuchet MS"/>
      <family val="2"/>
    </font>
    <font>
      <sz val="10"/>
      <color theme="1"/>
      <name val="Trebuchet MS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Trebuchet MS"/>
      <family val="2"/>
    </font>
    <font>
      <sz val="10"/>
      <color theme="1"/>
      <name val="Calibri"/>
      <family val="2"/>
      <scheme val="minor"/>
    </font>
    <font>
      <sz val="10"/>
      <name val="Trebuchet MS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3953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6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3" borderId="0" applyNumberFormat="0" applyBorder="0" applyAlignment="0" applyProtection="0"/>
    <xf numFmtId="166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6" fillId="0" borderId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6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6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8" fontId="2" fillId="0" borderId="0" xfId="0" applyNumberFormat="1" applyFont="1" applyAlignment="1">
      <alignment horizontal="center"/>
    </xf>
    <xf numFmtId="168" fontId="4" fillId="2" borderId="11" xfId="0" applyNumberFormat="1" applyFont="1" applyFill="1" applyBorder="1" applyAlignment="1">
      <alignment horizontal="center" vertical="center" wrapText="1"/>
    </xf>
    <xf numFmtId="170" fontId="3" fillId="2" borderId="12" xfId="0" applyNumberFormat="1" applyFont="1" applyFill="1" applyBorder="1" applyAlignment="1">
      <alignment horizontal="right" vertical="center" wrapText="1"/>
    </xf>
    <xf numFmtId="0" fontId="2" fillId="2" borderId="12" xfId="0" applyFont="1" applyFill="1" applyBorder="1"/>
    <xf numFmtId="0" fontId="2" fillId="0" borderId="0" xfId="0" applyFont="1" applyBorder="1"/>
    <xf numFmtId="4" fontId="31" fillId="2" borderId="16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9" fontId="33" fillId="2" borderId="1" xfId="4577" applyFont="1" applyFill="1" applyBorder="1" applyAlignment="1">
      <alignment horizontal="left" vertical="center" wrapText="1"/>
    </xf>
    <xf numFmtId="0" fontId="33" fillId="2" borderId="11" xfId="0" applyNumberFormat="1" applyFont="1" applyFill="1" applyBorder="1" applyAlignment="1">
      <alignment horizontal="left" vertical="center" wrapText="1"/>
    </xf>
    <xf numFmtId="4" fontId="33" fillId="2" borderId="1" xfId="18279" applyNumberFormat="1" applyFont="1" applyFill="1" applyBorder="1" applyAlignment="1">
      <alignment horizontal="right" vertical="center"/>
    </xf>
    <xf numFmtId="1" fontId="34" fillId="2" borderId="17" xfId="0" applyNumberFormat="1" applyFont="1" applyFill="1" applyBorder="1" applyAlignment="1">
      <alignment horizontal="left" vertical="center" wrapText="1"/>
    </xf>
    <xf numFmtId="1" fontId="33" fillId="2" borderId="11" xfId="0" applyNumberFormat="1" applyFont="1" applyFill="1" applyBorder="1" applyAlignment="1">
      <alignment horizontal="right" vertical="center" wrapText="1"/>
    </xf>
    <xf numFmtId="1" fontId="34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right" vertical="center"/>
    </xf>
    <xf numFmtId="0" fontId="33" fillId="2" borderId="1" xfId="0" applyNumberFormat="1" applyFont="1" applyFill="1" applyBorder="1" applyAlignment="1">
      <alignment horizontal="left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" fontId="33" fillId="2" borderId="1" xfId="0" applyNumberFormat="1" applyFont="1" applyFill="1" applyBorder="1" applyAlignment="1">
      <alignment horizontal="left" vertical="center" wrapText="1"/>
    </xf>
    <xf numFmtId="4" fontId="33" fillId="2" borderId="1" xfId="18279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1" fontId="33" fillId="2" borderId="12" xfId="0" applyNumberFormat="1" applyFont="1" applyFill="1" applyBorder="1" applyAlignment="1">
      <alignment horizontal="left" vertical="center" wrapText="1"/>
    </xf>
    <xf numFmtId="169" fontId="33" fillId="2" borderId="12" xfId="4577" applyFont="1" applyFill="1" applyBorder="1" applyAlignment="1">
      <alignment horizontal="left" vertical="center" wrapText="1"/>
    </xf>
    <xf numFmtId="0" fontId="31" fillId="2" borderId="12" xfId="0" applyFont="1" applyFill="1" applyBorder="1" applyAlignment="1">
      <alignment vertical="center" wrapText="1"/>
    </xf>
    <xf numFmtId="4" fontId="33" fillId="2" borderId="12" xfId="18279" applyNumberFormat="1" applyFont="1" applyFill="1" applyBorder="1" applyAlignment="1">
      <alignment horizontal="right" vertical="center"/>
    </xf>
    <xf numFmtId="0" fontId="32" fillId="2" borderId="13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4" fontId="33" fillId="0" borderId="1" xfId="0" applyNumberFormat="1" applyFont="1" applyFill="1" applyBorder="1" applyAlignment="1">
      <alignment horizontal="left" vertical="center" wrapText="1"/>
    </xf>
    <xf numFmtId="4" fontId="33" fillId="0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14" fontId="33" fillId="2" borderId="1" xfId="18279" applyNumberFormat="1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1" fontId="33" fillId="2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14" fontId="33" fillId="0" borderId="15" xfId="0" applyNumberFormat="1" applyFont="1" applyFill="1" applyBorder="1" applyAlignment="1">
      <alignment horizontal="left" vertical="center" wrapText="1"/>
    </xf>
    <xf numFmtId="4" fontId="33" fillId="0" borderId="12" xfId="0" applyNumberFormat="1" applyFont="1" applyFill="1" applyBorder="1" applyAlignment="1">
      <alignment horizontal="right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right" vertical="center"/>
    </xf>
    <xf numFmtId="168" fontId="36" fillId="2" borderId="1" xfId="0" applyNumberFormat="1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69" fontId="4" fillId="2" borderId="1" xfId="4577" applyFont="1" applyFill="1" applyBorder="1" applyAlignment="1">
      <alignment horizontal="center" vertical="center" wrapText="1"/>
    </xf>
    <xf numFmtId="4" fontId="4" fillId="2" borderId="1" xfId="18279" applyNumberFormat="1" applyFont="1" applyFill="1" applyBorder="1" applyAlignment="1">
      <alignment horizontal="center" vertical="center"/>
    </xf>
    <xf numFmtId="168" fontId="4" fillId="2" borderId="11" xfId="0" applyNumberFormat="1" applyFont="1" applyFill="1" applyBorder="1" applyAlignment="1">
      <alignment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6" fillId="2" borderId="16" xfId="0" applyNumberFormat="1" applyFont="1" applyFill="1" applyBorder="1" applyAlignment="1">
      <alignment horizontal="center" vertical="center" wrapText="1"/>
    </xf>
    <xf numFmtId="168" fontId="36" fillId="2" borderId="16" xfId="0" applyNumberFormat="1" applyFont="1" applyFill="1" applyBorder="1" applyAlignment="1">
      <alignment horizontal="right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70" fontId="0" fillId="0" borderId="0" xfId="0" applyNumberFormat="1"/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6" fillId="2" borderId="18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0" fontId="42" fillId="0" borderId="0" xfId="0" applyFont="1"/>
    <xf numFmtId="0" fontId="39" fillId="0" borderId="0" xfId="0" applyFont="1"/>
    <xf numFmtId="0" fontId="43" fillId="0" borderId="0" xfId="0" applyFont="1"/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4" fillId="2" borderId="16" xfId="0" applyNumberFormat="1" applyFont="1" applyFill="1" applyBorder="1" applyAlignment="1">
      <alignment horizontal="center" vertical="center" wrapText="1"/>
    </xf>
    <xf numFmtId="168" fontId="44" fillId="2" borderId="1" xfId="0" applyNumberFormat="1" applyFont="1" applyFill="1" applyBorder="1" applyAlignment="1">
      <alignment horizontal="center" vertical="center" wrapText="1"/>
    </xf>
    <xf numFmtId="170" fontId="42" fillId="2" borderId="12" xfId="0" applyNumberFormat="1" applyFont="1" applyFill="1" applyBorder="1" applyAlignment="1">
      <alignment horizontal="right" vertical="center" wrapText="1"/>
    </xf>
    <xf numFmtId="0" fontId="39" fillId="2" borderId="12" xfId="0" applyFont="1" applyFill="1" applyBorder="1"/>
    <xf numFmtId="168" fontId="30" fillId="2" borderId="11" xfId="0" applyNumberFormat="1" applyFont="1" applyFill="1" applyBorder="1" applyAlignment="1">
      <alignment horizontal="center" vertical="center" wrapText="1"/>
    </xf>
    <xf numFmtId="168" fontId="36" fillId="2" borderId="1" xfId="0" applyNumberFormat="1" applyFont="1" applyFill="1" applyBorder="1" applyAlignment="1">
      <alignment horizontal="right" vertical="center" wrapText="1"/>
    </xf>
    <xf numFmtId="0" fontId="36" fillId="0" borderId="1" xfId="0" applyFont="1" applyBorder="1" applyAlignment="1">
      <alignment horizontal="center" vertical="center" wrapText="1"/>
    </xf>
    <xf numFmtId="1" fontId="44" fillId="2" borderId="1" xfId="0" applyNumberFormat="1" applyFont="1" applyFill="1" applyBorder="1" applyAlignment="1">
      <alignment horizontal="left" vertical="center" wrapText="1"/>
    </xf>
    <xf numFmtId="169" fontId="44" fillId="2" borderId="1" xfId="4577" applyFont="1" applyFill="1" applyBorder="1" applyAlignment="1">
      <alignment horizontal="left" vertical="center" wrapText="1"/>
    </xf>
    <xf numFmtId="0" fontId="44" fillId="0" borderId="1" xfId="0" applyFont="1" applyBorder="1" applyAlignment="1">
      <alignment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right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vertical="center" wrapText="1"/>
    </xf>
    <xf numFmtId="1" fontId="33" fillId="0" borderId="12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8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/>
    </xf>
    <xf numFmtId="4" fontId="32" fillId="2" borderId="1" xfId="0" applyNumberFormat="1" applyFont="1" applyFill="1" applyBorder="1" applyAlignment="1">
      <alignment horizontal="right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9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" fontId="33" fillId="0" borderId="1" xfId="0" applyNumberFormat="1" applyFont="1" applyFill="1" applyBorder="1" applyAlignment="1">
      <alignment horizontal="left" vertical="center" wrapText="1"/>
    </xf>
    <xf numFmtId="169" fontId="33" fillId="0" borderId="1" xfId="4577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vertical="center" wrapText="1"/>
    </xf>
    <xf numFmtId="4" fontId="33" fillId="0" borderId="1" xfId="18279" applyNumberFormat="1" applyFont="1" applyFill="1" applyBorder="1" applyAlignment="1">
      <alignment horizontal="right" vertical="center"/>
    </xf>
    <xf numFmtId="4" fontId="33" fillId="0" borderId="1" xfId="18279" applyNumberFormat="1" applyFont="1" applyFill="1" applyBorder="1" applyAlignment="1">
      <alignment horizontal="center" vertical="center"/>
    </xf>
    <xf numFmtId="1" fontId="33" fillId="0" borderId="1" xfId="0" applyNumberFormat="1" applyFont="1" applyFill="1" applyBorder="1" applyAlignment="1">
      <alignment horizontal="right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right" vertical="center"/>
    </xf>
    <xf numFmtId="168" fontId="30" fillId="2" borderId="1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Font="1"/>
    <xf numFmtId="168" fontId="46" fillId="2" borderId="11" xfId="0" applyNumberFormat="1" applyFont="1" applyFill="1" applyBorder="1" applyAlignment="1">
      <alignment horizontal="center" vertical="center" wrapText="1"/>
    </xf>
    <xf numFmtId="168" fontId="46" fillId="2" borderId="11" xfId="0" applyNumberFormat="1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1" fontId="48" fillId="2" borderId="1" xfId="0" applyNumberFormat="1" applyFont="1" applyFill="1" applyBorder="1" applyAlignment="1">
      <alignment horizontal="left" vertical="center" wrapText="1"/>
    </xf>
    <xf numFmtId="169" fontId="48" fillId="2" borderId="1" xfId="4577" applyFont="1" applyFill="1" applyBorder="1" applyAlignment="1">
      <alignment horizontal="left" vertical="center" wrapText="1"/>
    </xf>
    <xf numFmtId="0" fontId="48" fillId="2" borderId="1" xfId="0" applyFont="1" applyFill="1" applyBorder="1" applyAlignment="1">
      <alignment vertical="center" wrapText="1"/>
    </xf>
    <xf numFmtId="4" fontId="48" fillId="2" borderId="1" xfId="18279" applyNumberFormat="1" applyFont="1" applyFill="1" applyBorder="1" applyAlignment="1">
      <alignment horizontal="right" vertical="center"/>
    </xf>
    <xf numFmtId="4" fontId="48" fillId="2" borderId="1" xfId="18279" applyNumberFormat="1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right" vertical="center"/>
    </xf>
    <xf numFmtId="170" fontId="49" fillId="2" borderId="12" xfId="0" applyNumberFormat="1" applyFont="1" applyFill="1" applyBorder="1" applyAlignment="1">
      <alignment horizontal="right" vertical="center" wrapText="1"/>
    </xf>
    <xf numFmtId="0" fontId="43" fillId="2" borderId="12" xfId="0" applyFont="1" applyFill="1" applyBorder="1"/>
    <xf numFmtId="0" fontId="45" fillId="0" borderId="0" xfId="0" applyFont="1"/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8" fillId="2" borderId="11" xfId="0" applyNumberFormat="1" applyFont="1" applyFill="1" applyBorder="1" applyAlignment="1">
      <alignment horizontal="center" vertical="center" wrapText="1"/>
    </xf>
    <xf numFmtId="168" fontId="48" fillId="2" borderId="11" xfId="0" applyNumberFormat="1" applyFont="1" applyFill="1" applyBorder="1" applyAlignment="1">
      <alignment horizontal="center" vertical="center" wrapText="1"/>
    </xf>
    <xf numFmtId="170" fontId="43" fillId="2" borderId="12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8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8" fillId="2" borderId="11" xfId="0" applyNumberFormat="1" applyFont="1" applyFill="1" applyBorder="1" applyAlignment="1">
      <alignment horizontal="center" vertical="center" wrapText="1"/>
    </xf>
    <xf numFmtId="4" fontId="33" fillId="2" borderId="11" xfId="18279" applyNumberFormat="1" applyFont="1" applyFill="1" applyBorder="1" applyAlignment="1">
      <alignment horizontal="right" vertical="center"/>
    </xf>
    <xf numFmtId="49" fontId="33" fillId="2" borderId="1" xfId="1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8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8" fillId="2" borderId="11" xfId="0" applyNumberFormat="1" applyFont="1" applyFill="1" applyBorder="1" applyAlignment="1">
      <alignment horizontal="center" vertical="center" wrapText="1"/>
    </xf>
    <xf numFmtId="49" fontId="33" fillId="2" borderId="1" xfId="1" applyNumberFormat="1" applyFont="1" applyFill="1" applyBorder="1" applyAlignment="1">
      <alignment horizontal="lef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8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/>
    </xf>
    <xf numFmtId="0" fontId="42" fillId="2" borderId="14" xfId="0" applyFont="1" applyFill="1" applyBorder="1" applyAlignment="1">
      <alignment horizontal="center" vertical="center"/>
    </xf>
    <xf numFmtId="0" fontId="42" fillId="2" borderId="15" xfId="0" applyFont="1" applyFill="1" applyBorder="1" applyAlignment="1">
      <alignment horizontal="center" vertical="center"/>
    </xf>
    <xf numFmtId="168" fontId="46" fillId="2" borderId="1" xfId="0" applyNumberFormat="1" applyFont="1" applyFill="1" applyBorder="1" applyAlignment="1">
      <alignment horizontal="center" vertical="center" wrapText="1"/>
    </xf>
    <xf numFmtId="168" fontId="46" fillId="2" borderId="11" xfId="0" applyNumberFormat="1" applyFont="1" applyFill="1" applyBorder="1" applyAlignment="1">
      <alignment horizontal="center" vertical="center" wrapText="1"/>
    </xf>
    <xf numFmtId="0" fontId="49" fillId="2" borderId="13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/>
    </xf>
    <xf numFmtId="0" fontId="49" fillId="2" borderId="15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 wrapText="1"/>
    </xf>
    <xf numFmtId="0" fontId="46" fillId="2" borderId="11" xfId="0" applyFont="1" applyFill="1" applyBorder="1" applyAlignment="1">
      <alignment horizontal="center" vertical="center" wrapText="1"/>
    </xf>
    <xf numFmtId="168" fontId="48" fillId="2" borderId="1" xfId="0" applyNumberFormat="1" applyFont="1" applyFill="1" applyBorder="1" applyAlignment="1">
      <alignment horizontal="center" vertical="center" wrapText="1"/>
    </xf>
    <xf numFmtId="168" fontId="48" fillId="2" borderId="11" xfId="0" applyNumberFormat="1" applyFont="1" applyFill="1" applyBorder="1" applyAlignment="1">
      <alignment horizontal="center" vertical="center" wrapText="1"/>
    </xf>
    <xf numFmtId="0" fontId="43" fillId="2" borderId="13" xfId="0" applyFont="1" applyFill="1" applyBorder="1" applyAlignment="1">
      <alignment horizontal="center" vertical="center"/>
    </xf>
    <xf numFmtId="0" fontId="43" fillId="2" borderId="14" xfId="0" applyFont="1" applyFill="1" applyBorder="1" applyAlignment="1">
      <alignment horizontal="center" vertical="center"/>
    </xf>
    <xf numFmtId="0" fontId="43" fillId="2" borderId="15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 wrapText="1"/>
    </xf>
    <xf numFmtId="0" fontId="48" fillId="2" borderId="11" xfId="0" applyFont="1" applyFill="1" applyBorder="1" applyAlignment="1">
      <alignment horizontal="center" vertical="center" wrapText="1"/>
    </xf>
  </cellXfs>
  <cellStyles count="23953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4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28.07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30.07.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12.08.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09.09.2025%20(00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31.10.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02.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7">
          <cell r="A7">
            <v>160</v>
          </cell>
          <cell r="B7" t="str">
            <v>ROBG21-27</v>
          </cell>
          <cell r="C7" t="str">
            <v>CCIA Calarasi</v>
          </cell>
          <cell r="D7" t="str">
            <v>COST PREG BS ROBG00271 P3 OS4 2 565703 OG22 2002a1aln2</v>
          </cell>
          <cell r="E7" t="str">
            <v>-</v>
          </cell>
          <cell r="F7" t="str">
            <v>-</v>
          </cell>
          <cell r="G7">
            <v>4573.4399999999996</v>
          </cell>
          <cell r="H7" t="str">
            <v>ROBG00271</v>
          </cell>
        </row>
        <row r="8">
          <cell r="A8">
            <v>161</v>
          </cell>
          <cell r="B8" t="str">
            <v>ROBG21-27</v>
          </cell>
          <cell r="C8" t="str">
            <v>CCIA Calarasi</v>
          </cell>
          <cell r="D8" t="str">
            <v>AVANS ROBG00271 P3 OS4 2 BS 565703 OG22 2002a1aln2</v>
          </cell>
          <cell r="E8" t="str">
            <v>-</v>
          </cell>
          <cell r="F8" t="str">
            <v>-</v>
          </cell>
          <cell r="G8">
            <v>28937.43</v>
          </cell>
          <cell r="H8" t="str">
            <v>ROBG00271</v>
          </cell>
        </row>
        <row r="9">
          <cell r="A9">
            <v>162</v>
          </cell>
          <cell r="B9" t="str">
            <v>ROBG21-27</v>
          </cell>
          <cell r="C9" t="str">
            <v>UAT MUN MEDGIDIA</v>
          </cell>
          <cell r="D9" t="str">
            <v>PL PART AVANS ROBG00089 P2 OS2 7 BS 565701 OG22 2002a1aln2</v>
          </cell>
          <cell r="E9" t="str">
            <v>-</v>
          </cell>
          <cell r="F9" t="str">
            <v>-</v>
          </cell>
          <cell r="G9">
            <v>281799.98</v>
          </cell>
          <cell r="H9" t="str">
            <v>ROBG00089</v>
          </cell>
        </row>
        <row r="10">
          <cell r="A10">
            <v>163</v>
          </cell>
          <cell r="B10" t="str">
            <v>ROBG21-27</v>
          </cell>
          <cell r="C10" t="str">
            <v>UAT MUN MEDGIDIA</v>
          </cell>
          <cell r="D10" t="str">
            <v>AVANS ROBG125 P2 OS2 7 BS 565701 OG22 2002a1aln2</v>
          </cell>
          <cell r="E10" t="str">
            <v>-</v>
          </cell>
          <cell r="F10" t="str">
            <v>-</v>
          </cell>
          <cell r="G10">
            <v>1303271.8</v>
          </cell>
          <cell r="H10" t="str">
            <v>ROBG00125</v>
          </cell>
        </row>
        <row r="11">
          <cell r="A11">
            <v>164</v>
          </cell>
          <cell r="B11" t="str">
            <v>ROBG21-27</v>
          </cell>
          <cell r="C11" t="str">
            <v>Univ de Stiinte Agron si Med Vet</v>
          </cell>
          <cell r="D11" t="str">
            <v>COST PREG BS ROBG00271 P3 OS4 2 565702 OG22 2002a1aln2</v>
          </cell>
          <cell r="E11" t="str">
            <v>-</v>
          </cell>
          <cell r="F11" t="str">
            <v>-</v>
          </cell>
          <cell r="G11">
            <v>1829.38</v>
          </cell>
          <cell r="H11" t="str">
            <v>ROBG00271</v>
          </cell>
        </row>
        <row r="12">
          <cell r="A12">
            <v>165</v>
          </cell>
          <cell r="B12" t="str">
            <v>ROBG21-27</v>
          </cell>
          <cell r="C12" t="str">
            <v>Univ de Stiinte Agron si Med Vet</v>
          </cell>
          <cell r="D12" t="str">
            <v>AVANS ROBG00271 P3 OS4 2 BS 565702 OG22 2002a1aln2</v>
          </cell>
          <cell r="E12" t="str">
            <v>-</v>
          </cell>
          <cell r="F12" t="str">
            <v>-</v>
          </cell>
          <cell r="G12">
            <v>53375.25</v>
          </cell>
          <cell r="H12" t="str">
            <v>ROBG00271</v>
          </cell>
        </row>
        <row r="20">
          <cell r="A20">
            <v>248</v>
          </cell>
          <cell r="B20" t="str">
            <v>ROBG21-27</v>
          </cell>
          <cell r="C20" t="str">
            <v>Bulgarian Romanian Chamber of Commerce</v>
          </cell>
          <cell r="D20" t="str">
            <v>COSTURI PREG ROBG00271 AP3 OS4.2 2021-2027</v>
          </cell>
          <cell r="E20">
            <v>11200</v>
          </cell>
          <cell r="F20" t="str">
            <v>-</v>
          </cell>
          <cell r="G20" t="str">
            <v>-</v>
          </cell>
          <cell r="H20" t="str">
            <v>ROBG00271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8">
          <cell r="A8">
            <v>261</v>
          </cell>
          <cell r="B8" t="str">
            <v>ROBG21-27</v>
          </cell>
          <cell r="C8" t="str">
            <v>Asociatia Patronala Centru Regional de Antreprenoriat Urban
CRAU Regiunea Sud-Muntenia</v>
          </cell>
          <cell r="D8" t="str">
            <v>RP 1 ROBG00132 AP 2 SO2.7 2021-2027</v>
          </cell>
          <cell r="E8">
            <v>57668.98</v>
          </cell>
          <cell r="F8" t="str">
            <v>-</v>
          </cell>
          <cell r="G8" t="str">
            <v>-</v>
          </cell>
          <cell r="H8" t="str">
            <v>ROBG00132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3">
          <cell r="A13">
            <v>298</v>
          </cell>
          <cell r="B13" t="str">
            <v>ROBG21-27</v>
          </cell>
          <cell r="C13" t="str">
            <v>Municipality of Vetovo</v>
          </cell>
          <cell r="D13" t="str">
            <v>RP 1 AP 2 OS2.7 ROBG00157 2021-2027</v>
          </cell>
          <cell r="E13">
            <v>81417.210000000006</v>
          </cell>
          <cell r="F13" t="str">
            <v>-</v>
          </cell>
          <cell r="G13" t="str">
            <v>-</v>
          </cell>
          <cell r="H13" t="str">
            <v xml:space="preserve">ROBG00157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2">
          <cell r="A12">
            <v>357</v>
          </cell>
          <cell r="B12" t="str">
            <v>ROBG21-27</v>
          </cell>
          <cell r="C12" t="str">
            <v>Regional library Hristo Botev</v>
          </cell>
          <cell r="D12" t="str">
            <v>COST PREG ROBG00257 AP3 OS4.2 2021-2027</v>
          </cell>
          <cell r="E12">
            <v>11200</v>
          </cell>
          <cell r="F12" t="str">
            <v>-</v>
          </cell>
          <cell r="G12" t="str">
            <v>-</v>
          </cell>
          <cell r="H12" t="str">
            <v>ROBG00257</v>
          </cell>
        </row>
        <row r="13">
          <cell r="A13">
            <v>358</v>
          </cell>
          <cell r="B13" t="str">
            <v>ROBG21-27</v>
          </cell>
          <cell r="C13" t="str">
            <v>UAT Municipiul Drobeta Turnu Severin</v>
          </cell>
          <cell r="D13" t="str">
            <v>COST PREG ROBG00211 AP3 OS4.2 2021-2027</v>
          </cell>
          <cell r="E13">
            <v>11200</v>
          </cell>
          <cell r="F13" t="str">
            <v>-</v>
          </cell>
          <cell r="G13" t="str">
            <v>-</v>
          </cell>
          <cell r="H13" t="str">
            <v>ROBG00211</v>
          </cell>
        </row>
        <row r="14">
          <cell r="A14">
            <v>359</v>
          </cell>
          <cell r="B14" t="str">
            <v>ROBG21-27</v>
          </cell>
          <cell r="C14" t="str">
            <v>Administratia Fluviala a Dunarii de Jos Galati</v>
          </cell>
          <cell r="D14" t="str">
            <v>RP 3 ROBG00090 AP1 OS3.2 2021-2027</v>
          </cell>
          <cell r="E14">
            <v>63284.49</v>
          </cell>
          <cell r="F14" t="str">
            <v>-</v>
          </cell>
          <cell r="G14" t="str">
            <v>-</v>
          </cell>
          <cell r="H14" t="str">
            <v>ROBG00090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6">
          <cell r="A16">
            <v>284</v>
          </cell>
          <cell r="B16" t="str">
            <v>ROBG21-27</v>
          </cell>
          <cell r="C16" t="str">
            <v>Bilblioteca Jud Alexandru si Aristia Aman</v>
          </cell>
          <cell r="D16" t="str">
            <v>COST PREG AP3 OS4.2 ROBG00326 565701 OG22 2002a1aln2</v>
          </cell>
          <cell r="E16" t="str">
            <v>-</v>
          </cell>
          <cell r="F16" t="str">
            <v>-</v>
          </cell>
          <cell r="G16">
            <v>914.09</v>
          </cell>
          <cell r="H16" t="str">
            <v>ROBG00326</v>
          </cell>
        </row>
        <row r="17">
          <cell r="A17">
            <v>285</v>
          </cell>
          <cell r="B17" t="str">
            <v>ROBG21-27</v>
          </cell>
          <cell r="C17" t="str">
            <v>Bilblioteca Jud Alexandru si Aristia Aman</v>
          </cell>
          <cell r="D17" t="str">
            <v xml:space="preserve">AVANS AP3 OS4.2 ROBG00326 565701 OG22 2002a1aln2
</v>
          </cell>
          <cell r="E17" t="str">
            <v>-</v>
          </cell>
          <cell r="F17" t="str">
            <v>-</v>
          </cell>
          <cell r="G17">
            <v>102516.45</v>
          </cell>
          <cell r="H17" t="str">
            <v>ROBG00326</v>
          </cell>
        </row>
        <row r="18">
          <cell r="A18">
            <v>286</v>
          </cell>
          <cell r="B18" t="str">
            <v>ROBG21-27</v>
          </cell>
          <cell r="C18" t="str">
            <v>ASOCIATIA VASILIADA</v>
          </cell>
          <cell r="D18" t="str">
            <v>COSTURI PREGATIRE AP3 OS4 2 ROBG00225 COFIN 565703 OG22 2002a1aln2</v>
          </cell>
          <cell r="E18" t="str">
            <v>-</v>
          </cell>
          <cell r="F18" t="str">
            <v>-</v>
          </cell>
          <cell r="G18">
            <v>1826.32</v>
          </cell>
          <cell r="H18" t="str">
            <v>ROBG00225</v>
          </cell>
        </row>
        <row r="19">
          <cell r="A19">
            <v>287</v>
          </cell>
          <cell r="B19" t="str">
            <v>ROBG21-27</v>
          </cell>
          <cell r="C19" t="str">
            <v>ASOCIATIA VASILIADA</v>
          </cell>
          <cell r="D19" t="str">
            <v>Avans AP3 OS4 2 ROBG00225 COFIN 565703 OG22 2002a1aln2</v>
          </cell>
          <cell r="E19" t="str">
            <v>-</v>
          </cell>
          <cell r="F19" t="str">
            <v>-</v>
          </cell>
          <cell r="G19">
            <v>79792.3</v>
          </cell>
          <cell r="H19" t="str">
            <v>ROBG00225</v>
          </cell>
        </row>
        <row r="20">
          <cell r="A20">
            <v>288</v>
          </cell>
          <cell r="B20" t="str">
            <v>ROBG21-27</v>
          </cell>
          <cell r="C20" t="str">
            <v>ASOCIATIA VASILIADA</v>
          </cell>
          <cell r="D20" t="str">
            <v>AVANS PART F ROBG00288 COFIN 565703 OG22 2002a1aln2</v>
          </cell>
          <cell r="E20" t="str">
            <v>-</v>
          </cell>
          <cell r="F20" t="str">
            <v>-</v>
          </cell>
          <cell r="G20">
            <v>5028.62</v>
          </cell>
          <cell r="H20" t="str">
            <v>ROBG00288</v>
          </cell>
        </row>
        <row r="21">
          <cell r="A21">
            <v>289</v>
          </cell>
          <cell r="B21" t="str">
            <v>ROBG21-27</v>
          </cell>
          <cell r="C21" t="str">
            <v>ASOCIATIA ENGAGE IN EDUCATION</v>
          </cell>
          <cell r="D21" t="str">
            <v>COST PREG AP3 SO4.2 ROBG00299 COFIN 565703 OG22 2002a1aln2</v>
          </cell>
          <cell r="E21" t="str">
            <v>-</v>
          </cell>
          <cell r="F21" t="str">
            <v>-</v>
          </cell>
          <cell r="G21">
            <v>6386.06</v>
          </cell>
          <cell r="H21" t="str">
            <v>ROBG00299</v>
          </cell>
        </row>
        <row r="22">
          <cell r="A22">
            <v>290</v>
          </cell>
          <cell r="B22" t="str">
            <v>ROBG21-27</v>
          </cell>
          <cell r="C22" t="str">
            <v>ASOC GRUP DE ACT LOC INIMA GR
- TARA NEAJLOVULUI SI A CALNISTEI</v>
          </cell>
          <cell r="D22" t="str">
            <v>COST PREG AP3 SO4.2 ROBG00276 COFIN 565703 OG22 2002a1aln2</v>
          </cell>
          <cell r="E22" t="str">
            <v>-</v>
          </cell>
          <cell r="F22" t="str">
            <v>-</v>
          </cell>
          <cell r="G22">
            <v>12772.12</v>
          </cell>
          <cell r="H22" t="str">
            <v>ROBG00276</v>
          </cell>
        </row>
        <row r="23">
          <cell r="A23">
            <v>291</v>
          </cell>
          <cell r="B23" t="str">
            <v>ROBG21-27</v>
          </cell>
          <cell r="C23" t="str">
            <v>ASOC GRUP DE ACT LOC INIMA GR
- TARA NEAJLOVULUI SI A CALNISTEI</v>
          </cell>
          <cell r="D23" t="str">
            <v>AVANS AP3 SO4.2 ROBG00276 COFIN 565703 OG22 2002a1aln2</v>
          </cell>
          <cell r="E23" t="str">
            <v>-</v>
          </cell>
          <cell r="F23" t="str">
            <v>-</v>
          </cell>
          <cell r="G23">
            <v>200174.99</v>
          </cell>
          <cell r="H23" t="str">
            <v>ROBG00276</v>
          </cell>
        </row>
        <row r="24">
          <cell r="A24">
            <v>292</v>
          </cell>
          <cell r="B24" t="str">
            <v>ROBG21-27</v>
          </cell>
          <cell r="C24" t="str">
            <v>COLEGIUL NATIONAL FRATII BUZESTI</v>
          </cell>
          <cell r="D24" t="str">
            <v>COST PREG AP3 OS4 2 ROBG00326 COFIN 565701 OG22 2002a1aln2</v>
          </cell>
          <cell r="E24" t="str">
            <v>-</v>
          </cell>
          <cell r="F24" t="str">
            <v>-</v>
          </cell>
          <cell r="G24">
            <v>914.09</v>
          </cell>
          <cell r="H24" t="str">
            <v>ROBG00326</v>
          </cell>
        </row>
        <row r="25">
          <cell r="A25">
            <v>293</v>
          </cell>
          <cell r="B25" t="str">
            <v>ROBG21-27</v>
          </cell>
          <cell r="C25" t="str">
            <v>Asociatia Mereu pentru Europa</v>
          </cell>
          <cell r="D25" t="str">
            <v>AVANS AP3 SO4 2 ROBG00226 COFIN 565703 OG22 2002a1aln2</v>
          </cell>
          <cell r="E25" t="str">
            <v>-</v>
          </cell>
          <cell r="F25" t="str">
            <v>-</v>
          </cell>
          <cell r="G25">
            <v>130485.56</v>
          </cell>
          <cell r="H25" t="str">
            <v>ROBG00226</v>
          </cell>
        </row>
        <row r="26">
          <cell r="A26">
            <v>294</v>
          </cell>
          <cell r="B26" t="str">
            <v>ROBG21-27</v>
          </cell>
          <cell r="C26" t="str">
            <v>Liceul de Arte I. ST. PAULIAN</v>
          </cell>
          <cell r="D26" t="str">
            <v>AVANS AP3 SO4 2 ROBG00211 COFIN 565701 OG22 2002a1aln2</v>
          </cell>
          <cell r="E26" t="str">
            <v>-</v>
          </cell>
          <cell r="F26" t="str">
            <v>-</v>
          </cell>
          <cell r="G26">
            <v>57602.239999999998</v>
          </cell>
          <cell r="H26" t="str">
            <v>ROBG00211</v>
          </cell>
        </row>
        <row r="27">
          <cell r="A27">
            <v>295</v>
          </cell>
          <cell r="B27" t="str">
            <v>ROBG21-27</v>
          </cell>
          <cell r="C27" t="str">
            <v>Lic Tehno Special Beethowen CRAIOVA</v>
          </cell>
          <cell r="D27" t="str">
            <v>AVANS AP3 SO4 2 ROBG00252 COFIN 565701 OG22 2002a1aln2</v>
          </cell>
          <cell r="E27" t="str">
            <v>-</v>
          </cell>
          <cell r="F27" t="str">
            <v>-</v>
          </cell>
          <cell r="G27">
            <v>411725.12</v>
          </cell>
          <cell r="H27" t="str">
            <v>ROBG00252</v>
          </cell>
        </row>
        <row r="28">
          <cell r="A28">
            <v>296</v>
          </cell>
          <cell r="B28" t="str">
            <v>ROBG21-27</v>
          </cell>
          <cell r="C28" t="str">
            <v>Asoc Rom pt Trans Tehn si Inov AROTT</v>
          </cell>
          <cell r="D28" t="str">
            <v>COST PREG AP3 OS4 2 ROBG00272 COFIN 565703 OG22 2002a1aln2</v>
          </cell>
          <cell r="E28" t="str">
            <v>-</v>
          </cell>
          <cell r="F28" t="str">
            <v>-</v>
          </cell>
          <cell r="G28">
            <v>1826.32</v>
          </cell>
          <cell r="H28" t="str">
            <v>ROBG00272</v>
          </cell>
        </row>
        <row r="29">
          <cell r="A29">
            <v>297</v>
          </cell>
          <cell r="B29" t="str">
            <v>ROBG21-27</v>
          </cell>
          <cell r="C29" t="str">
            <v>Asoc Rom pt Trans Tehn si Inov AROTT</v>
          </cell>
          <cell r="D29" t="str">
            <v>AVANS AP3 OS4 2 ROBG00272 COFIN 565703 OG22 2002a1aln2</v>
          </cell>
          <cell r="E29" t="str">
            <v>-</v>
          </cell>
          <cell r="F29" t="str">
            <v>-</v>
          </cell>
          <cell r="G29">
            <v>43918.19</v>
          </cell>
          <cell r="H29" t="str">
            <v>ROBG00272</v>
          </cell>
        </row>
        <row r="30">
          <cell r="A30">
            <v>298</v>
          </cell>
          <cell r="B30" t="str">
            <v>ROBG21-27</v>
          </cell>
          <cell r="C30" t="str">
            <v>Asoc Rom pt Trans Tehn si Inov AROTT</v>
          </cell>
          <cell r="D30" t="str">
            <v>AVANS AP3 SO4.2 ROBG00324 COFIN 565703 OG22 2002a1aln2</v>
          </cell>
          <cell r="E30" t="str">
            <v>-</v>
          </cell>
          <cell r="F30" t="str">
            <v>-</v>
          </cell>
          <cell r="G30">
            <v>146339.56</v>
          </cell>
          <cell r="H30" t="str">
            <v>ROBG00324</v>
          </cell>
        </row>
        <row r="31">
          <cell r="A31">
            <v>299</v>
          </cell>
          <cell r="B31" t="str">
            <v>ROBG21-27</v>
          </cell>
          <cell r="C31" t="str">
            <v>UAT Mun Drobeta Tr Sev</v>
          </cell>
          <cell r="D31" t="str">
            <v>Avans Partial F AP3 OS4 2 ROBG00211 COFIN 565701 OG22 2002a1aln2</v>
          </cell>
          <cell r="E31" t="str">
            <v>-</v>
          </cell>
          <cell r="F31" t="str">
            <v>-</v>
          </cell>
          <cell r="G31">
            <v>32254.720000000001</v>
          </cell>
          <cell r="H31" t="str">
            <v>ROBG00211</v>
          </cell>
        </row>
        <row r="32">
          <cell r="A32">
            <v>300</v>
          </cell>
          <cell r="B32" t="str">
            <v>ROBG21-27</v>
          </cell>
          <cell r="C32" t="str">
            <v>UMF din Craiova</v>
          </cell>
          <cell r="D32" t="str">
            <v>AVANS AP3 OS4 2 ROBG00272 COFIN 565702 OG22 2002a1aln2</v>
          </cell>
          <cell r="E32" t="str">
            <v>-</v>
          </cell>
          <cell r="F32" t="str">
            <v>-</v>
          </cell>
          <cell r="G32">
            <v>152758.76</v>
          </cell>
          <cell r="H32" t="str">
            <v>ROBG00272</v>
          </cell>
        </row>
        <row r="33">
          <cell r="A33">
            <v>301</v>
          </cell>
          <cell r="B33" t="str">
            <v>ROBG21-27</v>
          </cell>
          <cell r="C33" t="str">
            <v>Universitatea din Craiova</v>
          </cell>
          <cell r="D33" t="str">
            <v>COST PREG AP3 SO4.2 ROBG00299 COFIN 565702 OG22 2002a1aln2</v>
          </cell>
          <cell r="E33" t="str">
            <v>-</v>
          </cell>
          <cell r="F33" t="str">
            <v>-</v>
          </cell>
          <cell r="G33">
            <v>3649.18</v>
          </cell>
          <cell r="H33" t="str">
            <v>ROBG00299</v>
          </cell>
        </row>
        <row r="34">
          <cell r="A34">
            <v>302</v>
          </cell>
          <cell r="B34" t="str">
            <v>ROBG21-27</v>
          </cell>
          <cell r="C34" t="str">
            <v>Universitatea din Craiova</v>
          </cell>
          <cell r="D34" t="str">
            <v>AVANS Partial AP3 SO4 2 ROBG00299 COFIN 565702 OG22 2002a1aln2</v>
          </cell>
          <cell r="E34" t="str">
            <v>-</v>
          </cell>
          <cell r="F34" t="str">
            <v>-</v>
          </cell>
          <cell r="G34">
            <v>94901.93</v>
          </cell>
          <cell r="H34" t="str">
            <v>ROBG00299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1">
          <cell r="A11">
            <v>518</v>
          </cell>
          <cell r="B11" t="str">
            <v>ROBG21-27</v>
          </cell>
          <cell r="C11" t="str">
            <v>Municipality of Lyaskovets</v>
          </cell>
          <cell r="D11" t="str">
            <v>COSTURI PREG AP3 OS4.2 ROBG00297 2021-2027</v>
          </cell>
          <cell r="E11">
            <v>11200</v>
          </cell>
          <cell r="F11" t="str">
            <v>-</v>
          </cell>
          <cell r="G11" t="str">
            <v>-</v>
          </cell>
          <cell r="H11" t="str">
            <v>ROBG00297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zoomScale="81" zoomScaleNormal="81" workbookViewId="0">
      <selection activeCell="F15" sqref="F15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63" x14ac:dyDescent="0.3">
      <c r="A1" s="2" t="s">
        <v>7</v>
      </c>
    </row>
    <row r="3" spans="1:63" ht="31.5" customHeight="1" x14ac:dyDescent="0.3">
      <c r="B3" s="196"/>
      <c r="C3" s="196"/>
      <c r="D3" s="196"/>
      <c r="E3" s="196"/>
      <c r="F3" s="196"/>
      <c r="G3" s="196"/>
      <c r="H3" s="196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4</v>
      </c>
    </row>
    <row r="6" spans="1:63" ht="49.35" customHeight="1" x14ac:dyDescent="0.3">
      <c r="A6" s="202"/>
      <c r="B6" s="204"/>
      <c r="C6" s="204"/>
      <c r="D6" s="204"/>
      <c r="E6" s="8" t="s">
        <v>8</v>
      </c>
      <c r="F6" s="8" t="s">
        <v>9</v>
      </c>
      <c r="G6" s="205"/>
      <c r="H6" s="205"/>
    </row>
    <row r="7" spans="1:63" ht="49.35" customHeight="1" x14ac:dyDescent="0.3">
      <c r="A7" s="13">
        <v>433</v>
      </c>
      <c r="B7" s="17" t="s">
        <v>12</v>
      </c>
      <c r="C7" s="14" t="s">
        <v>13</v>
      </c>
      <c r="D7" s="15" t="s">
        <v>14</v>
      </c>
      <c r="E7" s="16">
        <v>11200</v>
      </c>
      <c r="F7" s="12" t="s">
        <v>11</v>
      </c>
      <c r="G7" s="12" t="s">
        <v>11</v>
      </c>
      <c r="H7" s="18" t="s">
        <v>15</v>
      </c>
    </row>
    <row r="8" spans="1:63" ht="49.35" customHeight="1" x14ac:dyDescent="0.3">
      <c r="A8" s="13">
        <v>362</v>
      </c>
      <c r="B8" s="19" t="s">
        <v>12</v>
      </c>
      <c r="C8" s="14" t="s">
        <v>13</v>
      </c>
      <c r="D8" s="15" t="s">
        <v>16</v>
      </c>
      <c r="E8" s="12" t="s">
        <v>11</v>
      </c>
      <c r="F8" s="12" t="s">
        <v>11</v>
      </c>
      <c r="G8" s="16">
        <v>1363176.76</v>
      </c>
      <c r="H8" s="20" t="s">
        <v>18</v>
      </c>
    </row>
    <row r="9" spans="1:63" ht="49.35" customHeight="1" x14ac:dyDescent="0.3">
      <c r="A9" s="13">
        <v>363</v>
      </c>
      <c r="B9" s="19" t="s">
        <v>12</v>
      </c>
      <c r="C9" s="14" t="s">
        <v>13</v>
      </c>
      <c r="D9" s="21" t="s">
        <v>17</v>
      </c>
      <c r="E9" s="12" t="s">
        <v>11</v>
      </c>
      <c r="F9" s="12" t="s">
        <v>11</v>
      </c>
      <c r="G9" s="16">
        <v>8063.39</v>
      </c>
      <c r="H9" s="20" t="s">
        <v>18</v>
      </c>
    </row>
    <row r="10" spans="1:63" ht="49.5" customHeight="1" x14ac:dyDescent="0.3">
      <c r="A10" s="197" t="s">
        <v>3</v>
      </c>
      <c r="B10" s="198"/>
      <c r="C10" s="198"/>
      <c r="D10" s="199"/>
      <c r="E10" s="9">
        <f>SUM(E7:E9)</f>
        <v>11200</v>
      </c>
      <c r="F10" s="9">
        <f>SUM(F7:F9)</f>
        <v>0</v>
      </c>
      <c r="G10" s="9">
        <f>SUM(G8:G9)</f>
        <v>1371240.15</v>
      </c>
      <c r="H10" s="10"/>
      <c r="J10" s="11"/>
    </row>
    <row r="11" spans="1:63" ht="49.5" customHeight="1" x14ac:dyDescent="0.3">
      <c r="G11" s="7"/>
      <c r="J11" s="11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>
    <filterColumn colId="4" showButton="0"/>
  </autoFilter>
  <mergeCells count="9">
    <mergeCell ref="B3:H3"/>
    <mergeCell ref="A10:D10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E11" sqref="E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96"/>
      <c r="C3" s="196"/>
      <c r="D3" s="196"/>
      <c r="E3" s="196"/>
      <c r="F3" s="196"/>
      <c r="G3" s="196"/>
      <c r="H3" s="196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4</v>
      </c>
    </row>
    <row r="6" spans="1:63" ht="49.35" customHeight="1" x14ac:dyDescent="0.3">
      <c r="A6" s="202"/>
      <c r="B6" s="204"/>
      <c r="C6" s="204"/>
      <c r="D6" s="204"/>
      <c r="E6" s="58" t="s">
        <v>8</v>
      </c>
      <c r="F6" s="58" t="s">
        <v>9</v>
      </c>
      <c r="G6" s="205"/>
      <c r="H6" s="205"/>
    </row>
    <row r="7" spans="1:63" ht="49.35" customHeight="1" x14ac:dyDescent="0.3">
      <c r="A7" s="13">
        <v>136</v>
      </c>
      <c r="B7" s="29" t="s">
        <v>25</v>
      </c>
      <c r="C7" s="14" t="s">
        <v>13</v>
      </c>
      <c r="D7" s="62" t="s">
        <v>67</v>
      </c>
      <c r="E7" s="16">
        <v>1432.08</v>
      </c>
      <c r="F7" s="57" t="s">
        <v>11</v>
      </c>
      <c r="G7" s="57" t="s">
        <v>11</v>
      </c>
      <c r="H7" s="63" t="s">
        <v>15</v>
      </c>
    </row>
    <row r="8" spans="1:63" ht="49.5" customHeight="1" x14ac:dyDescent="0.3">
      <c r="A8" s="197" t="s">
        <v>3</v>
      </c>
      <c r="B8" s="198"/>
      <c r="C8" s="198"/>
      <c r="D8" s="199"/>
      <c r="E8" s="9">
        <f>SUM(E7)</f>
        <v>1432.08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96"/>
      <c r="C3" s="196"/>
      <c r="D3" s="196"/>
      <c r="E3" s="196"/>
      <c r="F3" s="196"/>
      <c r="G3" s="196"/>
      <c r="H3" s="196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4</v>
      </c>
    </row>
    <row r="6" spans="1:63" ht="49.35" customHeight="1" x14ac:dyDescent="0.3">
      <c r="A6" s="202"/>
      <c r="B6" s="204"/>
      <c r="C6" s="204"/>
      <c r="D6" s="204"/>
      <c r="E6" s="61" t="s">
        <v>8</v>
      </c>
      <c r="F6" s="61" t="s">
        <v>9</v>
      </c>
      <c r="G6" s="205"/>
      <c r="H6" s="205"/>
    </row>
    <row r="7" spans="1:63" ht="49.35" customHeight="1" x14ac:dyDescent="0.3">
      <c r="A7" s="53">
        <v>198</v>
      </c>
      <c r="B7" s="29" t="s">
        <v>25</v>
      </c>
      <c r="C7" s="14" t="s">
        <v>32</v>
      </c>
      <c r="D7" s="62" t="s">
        <v>68</v>
      </c>
      <c r="E7" s="16">
        <v>8399.08</v>
      </c>
      <c r="F7" s="60" t="s">
        <v>11</v>
      </c>
      <c r="G7" s="60" t="s">
        <v>11</v>
      </c>
      <c r="H7" s="63" t="s">
        <v>34</v>
      </c>
    </row>
    <row r="8" spans="1:63" ht="49.5" customHeight="1" x14ac:dyDescent="0.3">
      <c r="A8" s="197" t="s">
        <v>3</v>
      </c>
      <c r="B8" s="198"/>
      <c r="C8" s="198"/>
      <c r="D8" s="199"/>
      <c r="E8" s="9">
        <f>SUM(E7)</f>
        <v>8399.08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C12" sqref="C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96"/>
      <c r="C3" s="196"/>
      <c r="D3" s="196"/>
      <c r="E3" s="196"/>
      <c r="F3" s="196"/>
      <c r="G3" s="196"/>
      <c r="H3" s="196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4</v>
      </c>
    </row>
    <row r="6" spans="1:63" ht="49.35" customHeight="1" x14ac:dyDescent="0.3">
      <c r="A6" s="202"/>
      <c r="B6" s="204"/>
      <c r="C6" s="204"/>
      <c r="D6" s="204"/>
      <c r="E6" s="65" t="s">
        <v>8</v>
      </c>
      <c r="F6" s="65" t="s">
        <v>9</v>
      </c>
      <c r="G6" s="205"/>
      <c r="H6" s="205"/>
    </row>
    <row r="7" spans="1:63" ht="49.35" customHeight="1" x14ac:dyDescent="0.3">
      <c r="A7" s="53">
        <v>210</v>
      </c>
      <c r="B7" s="29" t="s">
        <v>25</v>
      </c>
      <c r="C7" s="14" t="s">
        <v>69</v>
      </c>
      <c r="D7" s="62" t="s">
        <v>70</v>
      </c>
      <c r="E7" s="16">
        <v>1388.96</v>
      </c>
      <c r="F7" s="64" t="s">
        <v>11</v>
      </c>
      <c r="G7" s="64" t="s">
        <v>11</v>
      </c>
      <c r="H7" s="20" t="s">
        <v>31</v>
      </c>
    </row>
    <row r="8" spans="1:63" ht="49.5" customHeight="1" x14ac:dyDescent="0.3">
      <c r="A8" s="197" t="s">
        <v>3</v>
      </c>
      <c r="B8" s="198"/>
      <c r="C8" s="198"/>
      <c r="D8" s="199"/>
      <c r="E8" s="9">
        <f>SUM(E7)</f>
        <v>1388.96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zoomScale="81" zoomScaleNormal="81" workbookViewId="0">
      <selection activeCell="C12" sqref="C12"/>
    </sheetView>
  </sheetViews>
  <sheetFormatPr defaultRowHeight="16.5" x14ac:dyDescent="0.3"/>
  <cols>
    <col min="1" max="1" width="11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96"/>
      <c r="C3" s="196"/>
      <c r="D3" s="196"/>
      <c r="E3" s="196"/>
      <c r="F3" s="196"/>
      <c r="G3" s="196"/>
      <c r="H3" s="196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4</v>
      </c>
    </row>
    <row r="6" spans="1:10" ht="49.35" customHeight="1" x14ac:dyDescent="0.3">
      <c r="A6" s="202"/>
      <c r="B6" s="204"/>
      <c r="C6" s="204"/>
      <c r="D6" s="204"/>
      <c r="E6" s="67" t="s">
        <v>8</v>
      </c>
      <c r="F6" s="67" t="s">
        <v>9</v>
      </c>
      <c r="G6" s="205"/>
      <c r="H6" s="205"/>
    </row>
    <row r="7" spans="1:10" ht="49.35" customHeight="1" x14ac:dyDescent="0.3">
      <c r="A7" s="13">
        <f>'[1]2025'!A7</f>
        <v>160</v>
      </c>
      <c r="B7" s="29" t="str">
        <f>'[1]2025'!B7</f>
        <v>ROBG21-27</v>
      </c>
      <c r="C7" s="14" t="str">
        <f>'[1]2025'!C7</f>
        <v>CCIA Calarasi</v>
      </c>
      <c r="D7" s="34" t="str">
        <f>'[1]2025'!D7</f>
        <v>COST PREG BS ROBG00271 P3 OS4 2 565703 OG22 2002a1aln2</v>
      </c>
      <c r="E7" s="66" t="str">
        <f>'[1]2025'!E7</f>
        <v>-</v>
      </c>
      <c r="F7" s="66" t="str">
        <f>'[1]2025'!F7</f>
        <v>-</v>
      </c>
      <c r="G7" s="16">
        <f>'[1]2025'!G7</f>
        <v>4573.4399999999996</v>
      </c>
      <c r="H7" s="35" t="str">
        <f>'[1]2025'!H7</f>
        <v>ROBG00271</v>
      </c>
    </row>
    <row r="8" spans="1:10" ht="49.35" customHeight="1" x14ac:dyDescent="0.3">
      <c r="A8" s="13">
        <f>'[1]2025'!A8</f>
        <v>161</v>
      </c>
      <c r="B8" s="29" t="str">
        <f>'[1]2025'!B8</f>
        <v>ROBG21-27</v>
      </c>
      <c r="C8" s="14" t="str">
        <f>'[1]2025'!C8</f>
        <v>CCIA Calarasi</v>
      </c>
      <c r="D8" s="34" t="str">
        <f>'[1]2025'!D8</f>
        <v>AVANS ROBG00271 P3 OS4 2 BS 565703 OG22 2002a1aln2</v>
      </c>
      <c r="E8" s="66" t="str">
        <f>'[1]2025'!E8</f>
        <v>-</v>
      </c>
      <c r="F8" s="66" t="str">
        <f>'[1]2025'!F8</f>
        <v>-</v>
      </c>
      <c r="G8" s="42">
        <f>'[1]2025'!G8</f>
        <v>28937.43</v>
      </c>
      <c r="H8" s="35" t="str">
        <f>'[1]2025'!H8</f>
        <v>ROBG00271</v>
      </c>
    </row>
    <row r="9" spans="1:10" ht="49.35" customHeight="1" x14ac:dyDescent="0.3">
      <c r="A9" s="13">
        <f>'[1]2025'!A9</f>
        <v>162</v>
      </c>
      <c r="B9" s="29" t="str">
        <f>'[1]2025'!B9</f>
        <v>ROBG21-27</v>
      </c>
      <c r="C9" s="14" t="str">
        <f>'[1]2025'!C9</f>
        <v>UAT MUN MEDGIDIA</v>
      </c>
      <c r="D9" s="34" t="str">
        <f>'[1]2025'!D9</f>
        <v>PL PART AVANS ROBG00089 P2 OS2 7 BS 565701 OG22 2002a1aln2</v>
      </c>
      <c r="E9" s="66" t="str">
        <f>'[1]2025'!E9</f>
        <v>-</v>
      </c>
      <c r="F9" s="66" t="str">
        <f>'[1]2025'!F9</f>
        <v>-</v>
      </c>
      <c r="G9" s="42">
        <f>'[1]2025'!G9</f>
        <v>281799.98</v>
      </c>
      <c r="H9" s="35" t="str">
        <f>'[1]2025'!H9</f>
        <v>ROBG00089</v>
      </c>
    </row>
    <row r="10" spans="1:10" ht="49.35" customHeight="1" x14ac:dyDescent="0.3">
      <c r="A10" s="13">
        <f>'[1]2025'!A10</f>
        <v>163</v>
      </c>
      <c r="B10" s="29" t="str">
        <f>'[1]2025'!B10</f>
        <v>ROBG21-27</v>
      </c>
      <c r="C10" s="14" t="str">
        <f>'[1]2025'!C10</f>
        <v>UAT MUN MEDGIDIA</v>
      </c>
      <c r="D10" s="34" t="str">
        <f>'[1]2025'!D10</f>
        <v>AVANS ROBG125 P2 OS2 7 BS 565701 OG22 2002a1aln2</v>
      </c>
      <c r="E10" s="66" t="str">
        <f>'[1]2025'!E10</f>
        <v>-</v>
      </c>
      <c r="F10" s="66" t="str">
        <f>'[1]2025'!F10</f>
        <v>-</v>
      </c>
      <c r="G10" s="42">
        <f>'[1]2025'!G10</f>
        <v>1303271.8</v>
      </c>
      <c r="H10" s="35" t="str">
        <f>'[1]2025'!H10</f>
        <v>ROBG00125</v>
      </c>
    </row>
    <row r="11" spans="1:10" ht="49.35" customHeight="1" x14ac:dyDescent="0.3">
      <c r="A11" s="13">
        <f>'[1]2025'!A11</f>
        <v>164</v>
      </c>
      <c r="B11" s="29" t="str">
        <f>'[1]2025'!B11</f>
        <v>ROBG21-27</v>
      </c>
      <c r="C11" s="14" t="str">
        <f>'[1]2025'!C11</f>
        <v>Univ de Stiinte Agron si Med Vet</v>
      </c>
      <c r="D11" s="34" t="str">
        <f>'[1]2025'!D11</f>
        <v>COST PREG BS ROBG00271 P3 OS4 2 565702 OG22 2002a1aln2</v>
      </c>
      <c r="E11" s="66" t="str">
        <f>'[1]2025'!E11</f>
        <v>-</v>
      </c>
      <c r="F11" s="66" t="str">
        <f>'[1]2025'!F11</f>
        <v>-</v>
      </c>
      <c r="G11" s="42">
        <f>'[1]2025'!G11</f>
        <v>1829.38</v>
      </c>
      <c r="H11" s="35" t="str">
        <f>'[1]2025'!H11</f>
        <v>ROBG00271</v>
      </c>
    </row>
    <row r="12" spans="1:10" ht="49.35" customHeight="1" x14ac:dyDescent="0.3">
      <c r="A12" s="46">
        <f>'[1]2025'!A12</f>
        <v>165</v>
      </c>
      <c r="B12" s="47" t="str">
        <f>'[1]2025'!B12</f>
        <v>ROBG21-27</v>
      </c>
      <c r="C12" s="47" t="str">
        <f>'[1]2025'!C12</f>
        <v>Univ de Stiinte Agron si Med Vet</v>
      </c>
      <c r="D12" s="47" t="str">
        <f>'[1]2025'!D12</f>
        <v>AVANS ROBG00271 P3 OS4 2 BS 565702 OG22 2002a1aln2</v>
      </c>
      <c r="E12" s="48" t="str">
        <f>'[1]2025'!E12</f>
        <v>-</v>
      </c>
      <c r="F12" s="66" t="str">
        <f>'[1]2025'!F12</f>
        <v>-</v>
      </c>
      <c r="G12" s="75">
        <f>'[1]2025'!G12</f>
        <v>53375.25</v>
      </c>
      <c r="H12" s="35" t="str">
        <f>'[1]2025'!H12</f>
        <v>ROBG00271</v>
      </c>
    </row>
    <row r="13" spans="1:10" ht="49.35" customHeight="1" x14ac:dyDescent="0.3">
      <c r="A13" s="70">
        <f>'[1]2025'!A20</f>
        <v>248</v>
      </c>
      <c r="B13" s="47" t="str">
        <f>'[1]2025'!B20</f>
        <v>ROBG21-27</v>
      </c>
      <c r="C13" s="47" t="str">
        <f>'[1]2025'!C20</f>
        <v>Bulgarian Romanian Chamber of Commerce</v>
      </c>
      <c r="D13" s="71" t="str">
        <f>'[1]2025'!D20</f>
        <v>COSTURI PREG ROBG00271 AP3 OS4.2 2021-2027</v>
      </c>
      <c r="E13" s="72">
        <f>'[1]2025'!E20</f>
        <v>11200</v>
      </c>
      <c r="F13" s="73" t="str">
        <f>'[1]2025'!F20</f>
        <v>-</v>
      </c>
      <c r="G13" s="73" t="str">
        <f>'[1]2025'!G20</f>
        <v>-</v>
      </c>
      <c r="H13" s="74" t="str">
        <f>'[1]2025'!H20</f>
        <v>ROBG00271</v>
      </c>
    </row>
    <row r="14" spans="1:10" ht="49.5" customHeight="1" x14ac:dyDescent="0.3">
      <c r="A14" s="197" t="s">
        <v>3</v>
      </c>
      <c r="B14" s="198"/>
      <c r="C14" s="198"/>
      <c r="D14" s="199"/>
      <c r="E14" s="9">
        <f>SUM(E13)</f>
        <v>11200</v>
      </c>
      <c r="F14" s="9">
        <f>SUM(F7:F12)</f>
        <v>0</v>
      </c>
      <c r="G14" s="9">
        <f>SUM(G7:G12)</f>
        <v>1673787.2799999998</v>
      </c>
      <c r="H14" s="10"/>
      <c r="J14" s="11"/>
    </row>
    <row r="15" spans="1:10" ht="49.5" customHeight="1" x14ac:dyDescent="0.3">
      <c r="G15" s="7"/>
      <c r="J15" s="11"/>
    </row>
    <row r="16" spans="1:10" ht="49.5" customHeight="1" x14ac:dyDescent="0.3"/>
    <row r="17" spans="1:63" ht="49.5" customHeight="1" x14ac:dyDescent="0.3"/>
    <row r="18" spans="1:63" ht="49.5" customHeight="1" x14ac:dyDescent="0.3"/>
    <row r="19" spans="1:63" ht="76.5" customHeight="1" x14ac:dyDescent="0.3"/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</row>
    <row r="45" spans="1:63" x14ac:dyDescent="0.3">
      <c r="J45" s="5"/>
      <c r="K45" s="5"/>
    </row>
    <row r="46" spans="1:63" x14ac:dyDescent="0.3">
      <c r="J46" s="5"/>
      <c r="K46" s="5"/>
    </row>
  </sheetData>
  <autoFilter ref="A5:H14">
    <filterColumn colId="4" showButton="0"/>
  </autoFilter>
  <mergeCells count="9">
    <mergeCell ref="A14:D14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96"/>
      <c r="C3" s="196"/>
      <c r="D3" s="196"/>
      <c r="E3" s="196"/>
      <c r="F3" s="196"/>
      <c r="G3" s="196"/>
      <c r="H3" s="196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4</v>
      </c>
    </row>
    <row r="6" spans="1:63" ht="49.35" customHeight="1" x14ac:dyDescent="0.3">
      <c r="A6" s="202"/>
      <c r="B6" s="204"/>
      <c r="C6" s="204"/>
      <c r="D6" s="204"/>
      <c r="E6" s="69" t="s">
        <v>8</v>
      </c>
      <c r="F6" s="69" t="s">
        <v>9</v>
      </c>
      <c r="G6" s="205"/>
      <c r="H6" s="205"/>
    </row>
    <row r="7" spans="1:63" ht="49.35" customHeight="1" x14ac:dyDescent="0.3">
      <c r="A7" s="53">
        <f>'[2]2025'!A8</f>
        <v>261</v>
      </c>
      <c r="B7" s="29" t="str">
        <f>'[2]2025'!B8</f>
        <v>ROBG21-27</v>
      </c>
      <c r="C7" s="14" t="str">
        <f>'[2]2025'!C8</f>
        <v>Asociatia Patronala Centru Regional de Antreprenoriat Urban
CRAU Regiunea Sud-Muntenia</v>
      </c>
      <c r="D7" s="62" t="str">
        <f>'[2]2025'!D8</f>
        <v>RP 1 ROBG00132 AP 2 SO2.7 2021-2027</v>
      </c>
      <c r="E7" s="16">
        <f>'[2]2025'!E8</f>
        <v>57668.98</v>
      </c>
      <c r="F7" s="68" t="str">
        <f>'[2]2025'!F8</f>
        <v>-</v>
      </c>
      <c r="G7" s="68" t="str">
        <f>'[2]2025'!G8</f>
        <v>-</v>
      </c>
      <c r="H7" s="20" t="str">
        <f>'[2]2025'!H8</f>
        <v>ROBG00132</v>
      </c>
    </row>
    <row r="8" spans="1:63" ht="49.5" customHeight="1" x14ac:dyDescent="0.3">
      <c r="A8" s="197" t="s">
        <v>3</v>
      </c>
      <c r="B8" s="198"/>
      <c r="C8" s="198"/>
      <c r="D8" s="199"/>
      <c r="E8" s="9">
        <f>SUM(E7)</f>
        <v>57668.98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zoomScale="81" zoomScaleNormal="81" workbookViewId="0">
      <selection activeCell="F12" sqref="F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96"/>
      <c r="C3" s="196"/>
      <c r="D3" s="196"/>
      <c r="E3" s="196"/>
      <c r="F3" s="196"/>
      <c r="G3" s="196"/>
      <c r="H3" s="196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4</v>
      </c>
    </row>
    <row r="6" spans="1:63" ht="49.35" customHeight="1" x14ac:dyDescent="0.3">
      <c r="A6" s="202"/>
      <c r="B6" s="204"/>
      <c r="C6" s="204"/>
      <c r="D6" s="204"/>
      <c r="E6" s="79" t="s">
        <v>8</v>
      </c>
      <c r="F6" s="79" t="s">
        <v>9</v>
      </c>
      <c r="G6" s="205"/>
      <c r="H6" s="205"/>
    </row>
    <row r="7" spans="1:63" ht="49.35" customHeight="1" x14ac:dyDescent="0.3">
      <c r="A7" s="76">
        <f>'[3]2025'!A13</f>
        <v>298</v>
      </c>
      <c r="B7" s="78" t="str">
        <f>'[3]2025'!B13</f>
        <v>ROBG21-27</v>
      </c>
      <c r="C7" s="78" t="str">
        <f>'[3]2025'!C13</f>
        <v>Municipality of Vetovo</v>
      </c>
      <c r="D7" s="78" t="str">
        <f>'[3]2025'!D13</f>
        <v>RP 1 AP 2 OS2.7 ROBG00157 2021-2027</v>
      </c>
      <c r="E7" s="86">
        <f>'[3]2025'!E13</f>
        <v>81417.210000000006</v>
      </c>
      <c r="F7" s="79" t="str">
        <f>'[3]2025'!F13</f>
        <v>-</v>
      </c>
      <c r="G7" s="79" t="str">
        <f>'[3]2025'!G13</f>
        <v>-</v>
      </c>
      <c r="H7" s="79" t="str">
        <f>'[3]2025'!H13</f>
        <v xml:space="preserve">ROBG00157 </v>
      </c>
    </row>
    <row r="8" spans="1:63" ht="49.35" customHeight="1" x14ac:dyDescent="0.3">
      <c r="A8" s="77">
        <v>300</v>
      </c>
      <c r="B8" s="83" t="s">
        <v>25</v>
      </c>
      <c r="C8" s="84" t="s">
        <v>41</v>
      </c>
      <c r="D8" s="77" t="s">
        <v>71</v>
      </c>
      <c r="E8" s="85">
        <v>12893.35</v>
      </c>
      <c r="F8" s="81" t="s">
        <v>11</v>
      </c>
      <c r="G8" s="81" t="s">
        <v>11</v>
      </c>
      <c r="H8" s="82" t="s">
        <v>43</v>
      </c>
    </row>
    <row r="9" spans="1:63" ht="49.5" customHeight="1" x14ac:dyDescent="0.3">
      <c r="A9" s="197" t="s">
        <v>3</v>
      </c>
      <c r="B9" s="198"/>
      <c r="C9" s="198"/>
      <c r="D9" s="199"/>
      <c r="E9" s="9">
        <f>SUM(E7:E8)</f>
        <v>94310.560000000012</v>
      </c>
      <c r="F9" s="9">
        <f>SUM(F8)</f>
        <v>0</v>
      </c>
      <c r="G9" s="9">
        <f>SUM(G8:G8)</f>
        <v>0</v>
      </c>
      <c r="H9" s="10"/>
      <c r="J9" s="11"/>
    </row>
    <row r="10" spans="1:63" ht="49.5" customHeight="1" x14ac:dyDescent="0.3">
      <c r="G10" s="7"/>
      <c r="J10" s="11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autoFilter ref="A5:H9">
    <filterColumn colId="4" showButton="0"/>
  </autoFilter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A7" sqref="A7:H7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96"/>
      <c r="C3" s="196"/>
      <c r="D3" s="196"/>
      <c r="E3" s="196"/>
      <c r="F3" s="196"/>
      <c r="G3" s="196"/>
      <c r="H3" s="196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4</v>
      </c>
    </row>
    <row r="6" spans="1:63" ht="49.35" customHeight="1" x14ac:dyDescent="0.3">
      <c r="A6" s="202"/>
      <c r="B6" s="204"/>
      <c r="C6" s="204"/>
      <c r="D6" s="204"/>
      <c r="E6" s="80" t="s">
        <v>8</v>
      </c>
      <c r="F6" s="80" t="s">
        <v>9</v>
      </c>
      <c r="G6" s="205"/>
      <c r="H6" s="205"/>
    </row>
    <row r="7" spans="1:63" ht="49.35" customHeight="1" x14ac:dyDescent="0.3">
      <c r="A7" s="53">
        <v>183</v>
      </c>
      <c r="B7" s="29" t="s">
        <v>25</v>
      </c>
      <c r="C7" s="14" t="s">
        <v>72</v>
      </c>
      <c r="D7" s="62" t="s">
        <v>73</v>
      </c>
      <c r="E7" s="88" t="s">
        <v>11</v>
      </c>
      <c r="F7" s="88" t="s">
        <v>11</v>
      </c>
      <c r="G7" s="89">
        <v>1507033.44</v>
      </c>
      <c r="H7" s="20" t="s">
        <v>74</v>
      </c>
    </row>
    <row r="8" spans="1:63" ht="49.5" customHeight="1" x14ac:dyDescent="0.3">
      <c r="A8" s="197" t="s">
        <v>3</v>
      </c>
      <c r="B8" s="198"/>
      <c r="C8" s="198"/>
      <c r="D8" s="199"/>
      <c r="E8" s="9">
        <f>SUM(E7:E7)</f>
        <v>0</v>
      </c>
      <c r="F8" s="9">
        <f>SUM(F7)</f>
        <v>0</v>
      </c>
      <c r="G8" s="9">
        <f>SUM(G7)</f>
        <v>1507033.44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5"/>
  <sheetViews>
    <sheetView zoomScale="81" zoomScaleNormal="81" workbookViewId="0">
      <selection activeCell="A5" sqref="A5:H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96"/>
      <c r="C3" s="196"/>
      <c r="D3" s="196"/>
      <c r="E3" s="196"/>
      <c r="F3" s="196"/>
      <c r="G3" s="196"/>
      <c r="H3" s="196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4</v>
      </c>
    </row>
    <row r="6" spans="1:10" ht="49.35" customHeight="1" x14ac:dyDescent="0.3">
      <c r="A6" s="202"/>
      <c r="B6" s="204"/>
      <c r="C6" s="204"/>
      <c r="D6" s="204"/>
      <c r="E6" s="87" t="s">
        <v>8</v>
      </c>
      <c r="F6" s="87" t="s">
        <v>9</v>
      </c>
      <c r="G6" s="205"/>
      <c r="H6" s="205"/>
    </row>
    <row r="7" spans="1:10" ht="49.35" customHeight="1" x14ac:dyDescent="0.3">
      <c r="A7" s="53">
        <v>325</v>
      </c>
      <c r="B7" s="29" t="s">
        <v>25</v>
      </c>
      <c r="C7" s="14" t="s">
        <v>75</v>
      </c>
      <c r="D7" s="62" t="s">
        <v>76</v>
      </c>
      <c r="E7" s="89">
        <v>11200</v>
      </c>
      <c r="F7" s="88" t="s">
        <v>11</v>
      </c>
      <c r="G7" s="88" t="s">
        <v>11</v>
      </c>
      <c r="H7" s="20" t="s">
        <v>77</v>
      </c>
    </row>
    <row r="8" spans="1:10" ht="49.35" customHeight="1" x14ac:dyDescent="0.3">
      <c r="A8" s="53">
        <v>326</v>
      </c>
      <c r="B8" s="29" t="s">
        <v>25</v>
      </c>
      <c r="C8" s="14" t="s">
        <v>78</v>
      </c>
      <c r="D8" s="62" t="s">
        <v>79</v>
      </c>
      <c r="E8" s="89">
        <v>11200</v>
      </c>
      <c r="F8" s="88" t="s">
        <v>11</v>
      </c>
      <c r="G8" s="88" t="s">
        <v>11</v>
      </c>
      <c r="H8" s="20" t="s">
        <v>80</v>
      </c>
    </row>
    <row r="9" spans="1:10" ht="49.35" customHeight="1" x14ac:dyDescent="0.3">
      <c r="A9" s="53">
        <v>327</v>
      </c>
      <c r="B9" s="29" t="s">
        <v>25</v>
      </c>
      <c r="C9" s="14" t="s">
        <v>81</v>
      </c>
      <c r="D9" s="62" t="s">
        <v>82</v>
      </c>
      <c r="E9" s="89">
        <v>11200</v>
      </c>
      <c r="F9" s="88" t="s">
        <v>11</v>
      </c>
      <c r="G9" s="88" t="s">
        <v>11</v>
      </c>
      <c r="H9" s="20" t="s">
        <v>83</v>
      </c>
    </row>
    <row r="10" spans="1:10" ht="49.35" customHeight="1" x14ac:dyDescent="0.3">
      <c r="A10" s="53">
        <v>328</v>
      </c>
      <c r="B10" s="29" t="s">
        <v>25</v>
      </c>
      <c r="C10" s="14" t="s">
        <v>84</v>
      </c>
      <c r="D10" s="62" t="s">
        <v>85</v>
      </c>
      <c r="E10" s="89">
        <v>11200</v>
      </c>
      <c r="F10" s="88" t="s">
        <v>11</v>
      </c>
      <c r="G10" s="88" t="s">
        <v>11</v>
      </c>
      <c r="H10" s="20" t="s">
        <v>86</v>
      </c>
    </row>
    <row r="11" spans="1:10" ht="49.35" customHeight="1" x14ac:dyDescent="0.3">
      <c r="A11" s="53">
        <v>184</v>
      </c>
      <c r="B11" s="29" t="s">
        <v>25</v>
      </c>
      <c r="C11" s="14" t="s">
        <v>87</v>
      </c>
      <c r="D11" s="62" t="s">
        <v>88</v>
      </c>
      <c r="E11" s="88" t="s">
        <v>11</v>
      </c>
      <c r="F11" s="88" t="s">
        <v>11</v>
      </c>
      <c r="G11" s="89">
        <v>1826.32</v>
      </c>
      <c r="H11" s="20" t="s">
        <v>83</v>
      </c>
    </row>
    <row r="12" spans="1:10" ht="49.35" customHeight="1" x14ac:dyDescent="0.3">
      <c r="A12" s="53">
        <v>187</v>
      </c>
      <c r="B12" s="29" t="s">
        <v>25</v>
      </c>
      <c r="C12" s="14" t="s">
        <v>89</v>
      </c>
      <c r="D12" s="62" t="s">
        <v>90</v>
      </c>
      <c r="E12" s="88" t="s">
        <v>11</v>
      </c>
      <c r="F12" s="88"/>
      <c r="G12" s="89">
        <v>3652.63</v>
      </c>
      <c r="H12" s="20" t="s">
        <v>86</v>
      </c>
    </row>
    <row r="13" spans="1:10" ht="49.5" customHeight="1" x14ac:dyDescent="0.3">
      <c r="A13" s="197" t="s">
        <v>3</v>
      </c>
      <c r="B13" s="198"/>
      <c r="C13" s="198"/>
      <c r="D13" s="199"/>
      <c r="E13" s="9">
        <f>SUM(E7:E12)</f>
        <v>44800</v>
      </c>
      <c r="F13" s="9">
        <f>SUM(F7:F12)</f>
        <v>0</v>
      </c>
      <c r="G13" s="9">
        <f>SUM(G11:G12)</f>
        <v>5478.95</v>
      </c>
      <c r="H13" s="10"/>
      <c r="J13" s="11"/>
    </row>
    <row r="14" spans="1:10" ht="49.5" customHeight="1" x14ac:dyDescent="0.3">
      <c r="G14" s="7"/>
      <c r="J14" s="11"/>
    </row>
    <row r="15" spans="1:10" ht="49.5" customHeight="1" x14ac:dyDescent="0.3"/>
    <row r="16" spans="1:10" ht="49.5" customHeight="1" x14ac:dyDescent="0.3"/>
    <row r="17" spans="1:63" ht="49.5" customHeight="1" x14ac:dyDescent="0.3"/>
    <row r="18" spans="1:63" ht="76.5" customHeight="1" x14ac:dyDescent="0.3"/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x14ac:dyDescent="0.3">
      <c r="J44" s="5"/>
      <c r="K44" s="5"/>
    </row>
    <row r="45" spans="1:63" x14ac:dyDescent="0.3">
      <c r="J45" s="5"/>
      <c r="K45" s="5"/>
    </row>
  </sheetData>
  <autoFilter ref="A5:H13">
    <filterColumn colId="4" showButton="0"/>
  </autoFilter>
  <mergeCells count="9">
    <mergeCell ref="A13:D13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C30" sqref="C30"/>
    </sheetView>
  </sheetViews>
  <sheetFormatPr defaultRowHeight="15" x14ac:dyDescent="0.25"/>
  <cols>
    <col min="2" max="2" width="13.28515625" customWidth="1"/>
    <col min="3" max="3" width="20.85546875" customWidth="1"/>
    <col min="4" max="4" width="28" customWidth="1"/>
    <col min="5" max="5" width="27.42578125" customWidth="1"/>
    <col min="6" max="6" width="25.85546875" customWidth="1"/>
    <col min="7" max="7" width="22.5703125" customWidth="1"/>
    <col min="8" max="8" width="21.1406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4</v>
      </c>
    </row>
    <row r="6" spans="1:8" ht="29.25" customHeight="1" x14ac:dyDescent="0.25">
      <c r="A6" s="202"/>
      <c r="B6" s="204"/>
      <c r="C6" s="204"/>
      <c r="D6" s="204"/>
      <c r="E6" s="90" t="s">
        <v>8</v>
      </c>
      <c r="F6" s="90" t="s">
        <v>9</v>
      </c>
      <c r="G6" s="205"/>
      <c r="H6" s="205"/>
    </row>
    <row r="7" spans="1:8" ht="45.75" customHeight="1" x14ac:dyDescent="0.25">
      <c r="A7" s="53">
        <v>332</v>
      </c>
      <c r="B7" s="29" t="s">
        <v>25</v>
      </c>
      <c r="C7" s="14" t="s">
        <v>91</v>
      </c>
      <c r="D7" s="62" t="s">
        <v>92</v>
      </c>
      <c r="E7" s="89">
        <v>11200</v>
      </c>
      <c r="F7" s="88" t="s">
        <v>11</v>
      </c>
      <c r="G7" s="88" t="s">
        <v>11</v>
      </c>
      <c r="H7" s="20" t="s">
        <v>93</v>
      </c>
    </row>
    <row r="8" spans="1:8" ht="51" x14ac:dyDescent="0.25">
      <c r="A8" s="53">
        <v>333</v>
      </c>
      <c r="B8" s="29" t="s">
        <v>25</v>
      </c>
      <c r="C8" s="14" t="s">
        <v>94</v>
      </c>
      <c r="D8" s="62" t="s">
        <v>95</v>
      </c>
      <c r="E8" s="89">
        <v>11200</v>
      </c>
      <c r="F8" s="88" t="s">
        <v>11</v>
      </c>
      <c r="G8" s="88" t="s">
        <v>11</v>
      </c>
      <c r="H8" s="20" t="s">
        <v>96</v>
      </c>
    </row>
    <row r="9" spans="1:8" ht="16.5" x14ac:dyDescent="0.25">
      <c r="A9" s="53"/>
      <c r="B9" s="29"/>
      <c r="C9" s="14"/>
      <c r="D9" s="62"/>
      <c r="E9" s="89"/>
      <c r="F9" s="88"/>
      <c r="G9" s="88"/>
      <c r="H9" s="20"/>
    </row>
    <row r="10" spans="1:8" ht="16.5" x14ac:dyDescent="0.25">
      <c r="A10" s="53"/>
      <c r="B10" s="29"/>
      <c r="C10" s="14"/>
      <c r="D10" s="62"/>
      <c r="E10" s="89"/>
      <c r="F10" s="88"/>
      <c r="G10" s="88"/>
      <c r="H10" s="20"/>
    </row>
    <row r="11" spans="1:8" ht="16.5" x14ac:dyDescent="0.25">
      <c r="A11" s="53"/>
      <c r="B11" s="29"/>
      <c r="C11" s="14"/>
      <c r="D11" s="62"/>
      <c r="E11" s="88"/>
      <c r="F11" s="88"/>
      <c r="G11" s="89"/>
      <c r="H11" s="20"/>
    </row>
    <row r="12" spans="1:8" ht="16.5" x14ac:dyDescent="0.25">
      <c r="A12" s="53"/>
      <c r="B12" s="29"/>
      <c r="C12" s="14"/>
      <c r="D12" s="62"/>
      <c r="E12" s="88"/>
      <c r="F12" s="88"/>
      <c r="G12" s="89"/>
      <c r="H12" s="20"/>
    </row>
    <row r="13" spans="1:8" ht="16.5" x14ac:dyDescent="0.3">
      <c r="A13" s="197" t="s">
        <v>3</v>
      </c>
      <c r="B13" s="198"/>
      <c r="C13" s="198"/>
      <c r="D13" s="199"/>
      <c r="E13" s="9">
        <f>SUM(E7:E12)</f>
        <v>22400</v>
      </c>
      <c r="F13" s="9">
        <f>SUM(F7:F12)</f>
        <v>0</v>
      </c>
      <c r="G13" s="9">
        <f>SUM(G11:G12)</f>
        <v>0</v>
      </c>
      <c r="H13" s="10"/>
    </row>
  </sheetData>
  <mergeCells count="8">
    <mergeCell ref="H5:H6"/>
    <mergeCell ref="A13:D13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20" sqref="H20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4</v>
      </c>
    </row>
    <row r="6" spans="1:8" ht="16.5" x14ac:dyDescent="0.25">
      <c r="A6" s="202"/>
      <c r="B6" s="204"/>
      <c r="C6" s="204"/>
      <c r="D6" s="204"/>
      <c r="E6" s="91" t="s">
        <v>8</v>
      </c>
      <c r="F6" s="91" t="s">
        <v>9</v>
      </c>
      <c r="G6" s="205"/>
      <c r="H6" s="205"/>
    </row>
    <row r="7" spans="1:8" ht="45.75" customHeight="1" x14ac:dyDescent="0.25">
      <c r="A7" s="53">
        <v>206</v>
      </c>
      <c r="B7" s="29" t="s">
        <v>25</v>
      </c>
      <c r="C7" s="14" t="s">
        <v>87</v>
      </c>
      <c r="D7" s="62" t="s">
        <v>97</v>
      </c>
      <c r="E7" s="89"/>
      <c r="F7" s="88" t="s">
        <v>11</v>
      </c>
      <c r="G7" s="88">
        <v>58994.26</v>
      </c>
      <c r="H7" s="20" t="s">
        <v>83</v>
      </c>
    </row>
    <row r="8" spans="1:8" ht="45.75" customHeight="1" x14ac:dyDescent="0.25">
      <c r="A8" s="53">
        <v>207</v>
      </c>
      <c r="B8" s="29" t="s">
        <v>25</v>
      </c>
      <c r="C8" s="14" t="s">
        <v>98</v>
      </c>
      <c r="D8" s="62" t="s">
        <v>99</v>
      </c>
      <c r="E8" s="89"/>
      <c r="F8" s="88"/>
      <c r="G8" s="88">
        <v>6392.11</v>
      </c>
      <c r="H8" s="20" t="s">
        <v>80</v>
      </c>
    </row>
    <row r="9" spans="1:8" ht="45.75" customHeight="1" x14ac:dyDescent="0.25">
      <c r="A9" s="53">
        <v>343</v>
      </c>
      <c r="B9" s="29" t="s">
        <v>25</v>
      </c>
      <c r="C9" s="14" t="s">
        <v>100</v>
      </c>
      <c r="D9" s="62" t="s">
        <v>101</v>
      </c>
      <c r="E9" s="89">
        <v>11200</v>
      </c>
      <c r="F9" s="88"/>
      <c r="G9" s="88"/>
      <c r="H9" s="20" t="s">
        <v>102</v>
      </c>
    </row>
    <row r="10" spans="1:8" ht="45.75" customHeight="1" x14ac:dyDescent="0.25">
      <c r="A10" s="53">
        <v>344</v>
      </c>
      <c r="B10" s="29" t="s">
        <v>25</v>
      </c>
      <c r="C10" s="14" t="s">
        <v>103</v>
      </c>
      <c r="D10" s="62" t="s">
        <v>104</v>
      </c>
      <c r="E10" s="89">
        <v>11200</v>
      </c>
      <c r="F10" s="88"/>
      <c r="G10" s="88"/>
      <c r="H10" s="20" t="s">
        <v>105</v>
      </c>
    </row>
    <row r="11" spans="1:8" ht="45.75" customHeight="1" x14ac:dyDescent="0.25">
      <c r="A11" s="53">
        <v>345</v>
      </c>
      <c r="B11" s="29" t="s">
        <v>25</v>
      </c>
      <c r="C11" s="14" t="s">
        <v>107</v>
      </c>
      <c r="D11" s="62" t="s">
        <v>106</v>
      </c>
      <c r="E11" s="89">
        <v>11200</v>
      </c>
      <c r="F11" s="88"/>
      <c r="G11" s="88"/>
      <c r="H11" s="20" t="s">
        <v>108</v>
      </c>
    </row>
    <row r="12" spans="1:8" ht="45.75" customHeight="1" x14ac:dyDescent="0.25">
      <c r="A12" s="53">
        <v>346</v>
      </c>
      <c r="B12" s="29" t="s">
        <v>25</v>
      </c>
      <c r="C12" s="14" t="s">
        <v>109</v>
      </c>
      <c r="D12" s="62" t="s">
        <v>110</v>
      </c>
      <c r="E12" s="89">
        <v>11200</v>
      </c>
      <c r="F12" s="88"/>
      <c r="G12" s="88"/>
      <c r="H12" s="20" t="s">
        <v>111</v>
      </c>
    </row>
    <row r="13" spans="1:8" ht="78.75" customHeight="1" x14ac:dyDescent="0.25">
      <c r="A13" s="53">
        <v>349</v>
      </c>
      <c r="B13" s="29" t="s">
        <v>25</v>
      </c>
      <c r="C13" s="14" t="s">
        <v>114</v>
      </c>
      <c r="D13" s="62" t="s">
        <v>112</v>
      </c>
      <c r="E13" s="89">
        <v>11200</v>
      </c>
      <c r="F13" s="88"/>
      <c r="G13" s="88"/>
      <c r="H13" s="20" t="s">
        <v>113</v>
      </c>
    </row>
    <row r="14" spans="1:8" ht="16.5" x14ac:dyDescent="0.25">
      <c r="A14" s="53"/>
      <c r="B14" s="29"/>
      <c r="C14" s="14"/>
      <c r="D14" s="62"/>
      <c r="E14" s="88"/>
      <c r="F14" s="88"/>
      <c r="G14" s="89"/>
      <c r="H14" s="20"/>
    </row>
    <row r="15" spans="1:8" ht="16.5" x14ac:dyDescent="0.3">
      <c r="A15" s="197" t="s">
        <v>3</v>
      </c>
      <c r="B15" s="198"/>
      <c r="C15" s="198"/>
      <c r="D15" s="199"/>
      <c r="E15" s="9">
        <f>SUM(E7:E14)</f>
        <v>56000</v>
      </c>
      <c r="F15" s="9">
        <f>SUM(F7:F14)</f>
        <v>0</v>
      </c>
      <c r="G15" s="9">
        <f>SUM(G7:G14)</f>
        <v>65386.37</v>
      </c>
      <c r="H15" s="10"/>
    </row>
  </sheetData>
  <mergeCells count="8">
    <mergeCell ref="H5:H6"/>
    <mergeCell ref="A15:D15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zoomScale="81" zoomScaleNormal="81" workbookViewId="0">
      <selection activeCell="D11" sqref="D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96"/>
      <c r="C3" s="196"/>
      <c r="D3" s="196"/>
      <c r="E3" s="196"/>
      <c r="F3" s="196"/>
      <c r="G3" s="196"/>
      <c r="H3" s="196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24</v>
      </c>
    </row>
    <row r="6" spans="1:63" ht="49.35" customHeight="1" x14ac:dyDescent="0.3">
      <c r="A6" s="202"/>
      <c r="B6" s="204"/>
      <c r="C6" s="204"/>
      <c r="D6" s="204"/>
      <c r="E6" s="22" t="s">
        <v>8</v>
      </c>
      <c r="F6" s="22" t="s">
        <v>9</v>
      </c>
      <c r="G6" s="205"/>
      <c r="H6" s="205"/>
    </row>
    <row r="7" spans="1:63" ht="49.35" customHeight="1" x14ac:dyDescent="0.3">
      <c r="A7" s="13">
        <v>452</v>
      </c>
      <c r="B7" s="21" t="s">
        <v>12</v>
      </c>
      <c r="C7" s="14" t="s">
        <v>19</v>
      </c>
      <c r="D7" s="21" t="s">
        <v>20</v>
      </c>
      <c r="E7" s="16">
        <v>11200</v>
      </c>
      <c r="F7" s="25" t="s">
        <v>11</v>
      </c>
      <c r="G7" s="25" t="s">
        <v>11</v>
      </c>
      <c r="H7" s="26" t="s">
        <v>21</v>
      </c>
    </row>
    <row r="8" spans="1:63" ht="49.35" customHeight="1" x14ac:dyDescent="0.3">
      <c r="A8" s="13">
        <v>374</v>
      </c>
      <c r="B8" s="21" t="s">
        <v>12</v>
      </c>
      <c r="C8" s="14" t="s">
        <v>22</v>
      </c>
      <c r="D8" s="21" t="s">
        <v>23</v>
      </c>
      <c r="E8" s="25" t="s">
        <v>11</v>
      </c>
      <c r="F8" s="25" t="s">
        <v>11</v>
      </c>
      <c r="G8" s="16">
        <v>6270.26</v>
      </c>
      <c r="H8" s="26" t="s">
        <v>21</v>
      </c>
    </row>
    <row r="9" spans="1:63" ht="49.5" customHeight="1" x14ac:dyDescent="0.3">
      <c r="A9" s="197" t="s">
        <v>3</v>
      </c>
      <c r="B9" s="198"/>
      <c r="C9" s="198"/>
      <c r="D9" s="199"/>
      <c r="E9" s="9">
        <f>SUM(E7:E8)</f>
        <v>11200</v>
      </c>
      <c r="F9" s="9">
        <f>SUM(F7:F8)</f>
        <v>0</v>
      </c>
      <c r="G9" s="9">
        <f>SUM(G8:G8)</f>
        <v>6270.26</v>
      </c>
      <c r="H9" s="10"/>
      <c r="J9" s="11"/>
    </row>
    <row r="10" spans="1:63" ht="49.5" customHeight="1" x14ac:dyDescent="0.3">
      <c r="G10" s="7"/>
      <c r="J10" s="11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autoFilter ref="A5:H9">
    <filterColumn colId="4" showButton="0"/>
  </autoFilter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C9" sqref="C9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4</v>
      </c>
    </row>
    <row r="6" spans="1:8" ht="16.5" x14ac:dyDescent="0.25">
      <c r="A6" s="202"/>
      <c r="B6" s="204"/>
      <c r="C6" s="204"/>
      <c r="D6" s="204"/>
      <c r="E6" s="92" t="s">
        <v>8</v>
      </c>
      <c r="F6" s="92" t="s">
        <v>9</v>
      </c>
      <c r="G6" s="205"/>
      <c r="H6" s="205"/>
    </row>
    <row r="7" spans="1:8" ht="45.75" customHeight="1" x14ac:dyDescent="0.25">
      <c r="A7" s="53">
        <f>'[4]2025'!A12</f>
        <v>357</v>
      </c>
      <c r="B7" s="29" t="str">
        <f>'[4]2025'!B12</f>
        <v>ROBG21-27</v>
      </c>
      <c r="C7" s="14" t="str">
        <f>'[4]2025'!C12</f>
        <v>Regional library Hristo Botev</v>
      </c>
      <c r="D7" s="62" t="str">
        <f>'[4]2025'!D12</f>
        <v>COST PREG ROBG00257 AP3 OS4.2 2021-2027</v>
      </c>
      <c r="E7" s="89">
        <f>'[4]2025'!E12</f>
        <v>11200</v>
      </c>
      <c r="F7" s="88" t="str">
        <f>'[4]2025'!F12</f>
        <v>-</v>
      </c>
      <c r="G7" s="88" t="str">
        <f>'[4]2025'!G12</f>
        <v>-</v>
      </c>
      <c r="H7" s="20" t="str">
        <f>'[4]2025'!H12</f>
        <v>ROBG00257</v>
      </c>
    </row>
    <row r="8" spans="1:8" ht="45.75" customHeight="1" x14ac:dyDescent="0.25">
      <c r="A8" s="53">
        <f>'[4]2025'!A13</f>
        <v>358</v>
      </c>
      <c r="B8" s="29" t="str">
        <f>'[4]2025'!B13</f>
        <v>ROBG21-27</v>
      </c>
      <c r="C8" s="14" t="str">
        <f>'[4]2025'!C13</f>
        <v>UAT Municipiul Drobeta Turnu Severin</v>
      </c>
      <c r="D8" s="62" t="str">
        <f>'[4]2025'!D13</f>
        <v>COST PREG ROBG00211 AP3 OS4.2 2021-2027</v>
      </c>
      <c r="E8" s="89">
        <f>'[4]2025'!E13</f>
        <v>11200</v>
      </c>
      <c r="F8" s="88" t="str">
        <f>'[4]2025'!F13</f>
        <v>-</v>
      </c>
      <c r="G8" s="88" t="str">
        <f>'[4]2025'!G13</f>
        <v>-</v>
      </c>
      <c r="H8" s="20" t="str">
        <f>'[4]2025'!H13</f>
        <v>ROBG00211</v>
      </c>
    </row>
    <row r="9" spans="1:8" ht="45.75" customHeight="1" x14ac:dyDescent="0.25">
      <c r="A9" s="53">
        <f>'[4]2025'!A14</f>
        <v>359</v>
      </c>
      <c r="B9" s="29" t="str">
        <f>'[4]2025'!B14</f>
        <v>ROBG21-27</v>
      </c>
      <c r="C9" s="14" t="str">
        <f>'[4]2025'!C14</f>
        <v>Administratia Fluviala a Dunarii de Jos Galati</v>
      </c>
      <c r="D9" s="62" t="str">
        <f>'[4]2025'!D14</f>
        <v>RP 3 ROBG00090 AP1 OS3.2 2021-2027</v>
      </c>
      <c r="E9" s="89">
        <f>'[4]2025'!E14</f>
        <v>63284.49</v>
      </c>
      <c r="F9" s="88" t="str">
        <f>'[4]2025'!F14</f>
        <v>-</v>
      </c>
      <c r="G9" s="88" t="str">
        <f>'[4]2025'!G14</f>
        <v>-</v>
      </c>
      <c r="H9" s="20" t="str">
        <f>'[4]2025'!H14</f>
        <v>ROBG00090</v>
      </c>
    </row>
    <row r="10" spans="1:8" ht="16.5" x14ac:dyDescent="0.25">
      <c r="A10" s="53"/>
      <c r="B10" s="29"/>
      <c r="C10" s="14"/>
      <c r="D10" s="62"/>
      <c r="E10" s="88"/>
      <c r="F10" s="88"/>
      <c r="G10" s="89"/>
      <c r="H10" s="20"/>
    </row>
    <row r="11" spans="1:8" ht="16.5" x14ac:dyDescent="0.3">
      <c r="A11" s="197" t="s">
        <v>3</v>
      </c>
      <c r="B11" s="198"/>
      <c r="C11" s="198"/>
      <c r="D11" s="199"/>
      <c r="E11" s="9">
        <f>SUM(E7:E10)</f>
        <v>85684.489999999991</v>
      </c>
      <c r="F11" s="9">
        <f>SUM(F7:F10)</f>
        <v>0</v>
      </c>
      <c r="G11" s="9">
        <f>SUM(G7:G10)</f>
        <v>0</v>
      </c>
      <c r="H11" s="10"/>
    </row>
    <row r="19" spans="6:6" x14ac:dyDescent="0.25">
      <c r="F19" s="93"/>
    </row>
  </sheetData>
  <mergeCells count="8">
    <mergeCell ref="H5:H6"/>
    <mergeCell ref="A11:D11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G18" sqref="G18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4</v>
      </c>
    </row>
    <row r="6" spans="1:8" ht="16.5" x14ac:dyDescent="0.25">
      <c r="A6" s="202"/>
      <c r="B6" s="204"/>
      <c r="C6" s="204"/>
      <c r="D6" s="204"/>
      <c r="E6" s="94" t="s">
        <v>8</v>
      </c>
      <c r="F6" s="94" t="s">
        <v>9</v>
      </c>
      <c r="G6" s="205"/>
      <c r="H6" s="205"/>
    </row>
    <row r="7" spans="1:8" ht="45.75" customHeight="1" x14ac:dyDescent="0.25">
      <c r="A7" s="53">
        <v>368</v>
      </c>
      <c r="B7" s="29" t="s">
        <v>25</v>
      </c>
      <c r="C7" s="14" t="s">
        <v>35</v>
      </c>
      <c r="D7" s="62" t="s">
        <v>115</v>
      </c>
      <c r="E7" s="16">
        <v>74571.899999999994</v>
      </c>
      <c r="F7" s="88" t="s">
        <v>11</v>
      </c>
      <c r="G7" s="88" t="s">
        <v>11</v>
      </c>
      <c r="H7" s="20" t="s">
        <v>37</v>
      </c>
    </row>
    <row r="8" spans="1:8" ht="16.5" x14ac:dyDescent="0.3">
      <c r="A8" s="197" t="s">
        <v>3</v>
      </c>
      <c r="B8" s="198"/>
      <c r="C8" s="198"/>
      <c r="D8" s="199"/>
      <c r="E8" s="9">
        <f>SUM(E7:E7)</f>
        <v>74571.899999999994</v>
      </c>
      <c r="F8" s="9">
        <f>SUM(F7:F7)</f>
        <v>0</v>
      </c>
      <c r="G8" s="9">
        <f>SUM(G7:G7)</f>
        <v>0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9" sqref="B19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4</v>
      </c>
    </row>
    <row r="6" spans="1:8" ht="16.5" x14ac:dyDescent="0.25">
      <c r="A6" s="202"/>
      <c r="B6" s="204"/>
      <c r="C6" s="204"/>
      <c r="D6" s="204"/>
      <c r="E6" s="95" t="s">
        <v>8</v>
      </c>
      <c r="F6" s="95" t="s">
        <v>9</v>
      </c>
      <c r="G6" s="205"/>
      <c r="H6" s="205"/>
    </row>
    <row r="7" spans="1:8" ht="45.75" customHeight="1" x14ac:dyDescent="0.25">
      <c r="A7" s="53">
        <v>376</v>
      </c>
      <c r="B7" s="29" t="s">
        <v>25</v>
      </c>
      <c r="C7" s="14" t="s">
        <v>116</v>
      </c>
      <c r="D7" s="62" t="s">
        <v>117</v>
      </c>
      <c r="E7" s="16">
        <v>11200</v>
      </c>
      <c r="F7" s="88" t="s">
        <v>118</v>
      </c>
      <c r="G7" s="88" t="s">
        <v>118</v>
      </c>
      <c r="H7" s="20" t="s">
        <v>119</v>
      </c>
    </row>
    <row r="8" spans="1:8" ht="16.5" x14ac:dyDescent="0.3">
      <c r="A8" s="197" t="s">
        <v>3</v>
      </c>
      <c r="B8" s="198"/>
      <c r="C8" s="198"/>
      <c r="D8" s="199"/>
      <c r="E8" s="9">
        <f>SUM(E7:E7)</f>
        <v>11200</v>
      </c>
      <c r="F8" s="9">
        <f>SUM(F7:F7)</f>
        <v>0</v>
      </c>
      <c r="G8" s="9">
        <f>SUM(G7:G7)</f>
        <v>0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F19" sqref="F19"/>
    </sheetView>
  </sheetViews>
  <sheetFormatPr defaultRowHeight="15" x14ac:dyDescent="0.25"/>
  <cols>
    <col min="1" max="1" width="16.5703125" customWidth="1"/>
    <col min="2" max="2" width="18.7109375" customWidth="1"/>
    <col min="3" max="3" width="23.140625" customWidth="1"/>
    <col min="4" max="4" width="37.5703125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4</v>
      </c>
    </row>
    <row r="6" spans="1:8" ht="16.5" x14ac:dyDescent="0.25">
      <c r="A6" s="202"/>
      <c r="B6" s="204"/>
      <c r="C6" s="204"/>
      <c r="D6" s="204"/>
      <c r="E6" s="96" t="s">
        <v>8</v>
      </c>
      <c r="F6" s="96" t="s">
        <v>9</v>
      </c>
      <c r="G6" s="205"/>
      <c r="H6" s="205"/>
    </row>
    <row r="7" spans="1:8" ht="45.75" customHeight="1" x14ac:dyDescent="0.25">
      <c r="A7" s="100">
        <v>218</v>
      </c>
      <c r="B7" s="101" t="s">
        <v>25</v>
      </c>
      <c r="C7" s="98" t="s">
        <v>120</v>
      </c>
      <c r="D7" s="101" t="s">
        <v>121</v>
      </c>
      <c r="E7" s="88" t="s">
        <v>11</v>
      </c>
      <c r="F7" s="88" t="s">
        <v>11</v>
      </c>
      <c r="G7" s="97">
        <v>6386.06</v>
      </c>
      <c r="H7" s="99" t="s">
        <v>122</v>
      </c>
    </row>
    <row r="8" spans="1:8" ht="16.5" x14ac:dyDescent="0.3">
      <c r="A8" s="197" t="s">
        <v>3</v>
      </c>
      <c r="B8" s="198"/>
      <c r="C8" s="198"/>
      <c r="D8" s="199"/>
      <c r="E8" s="9">
        <f>SUM(E7:E7)</f>
        <v>0</v>
      </c>
      <c r="F8" s="9">
        <f>SUM(F7:F7)</f>
        <v>0</v>
      </c>
      <c r="G8" s="9">
        <f>SUM(G7:G7)</f>
        <v>6386.06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L15" sqref="L15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201" t="s">
        <v>5</v>
      </c>
      <c r="B5" s="201" t="s">
        <v>0</v>
      </c>
      <c r="C5" s="201" t="s">
        <v>1</v>
      </c>
      <c r="D5" s="201" t="s">
        <v>2</v>
      </c>
      <c r="E5" s="206" t="s">
        <v>10</v>
      </c>
      <c r="F5" s="206"/>
      <c r="G5" s="206" t="s">
        <v>6</v>
      </c>
      <c r="H5" s="206" t="s">
        <v>4</v>
      </c>
    </row>
    <row r="6" spans="1:8" x14ac:dyDescent="0.25">
      <c r="A6" s="202"/>
      <c r="B6" s="202"/>
      <c r="C6" s="202"/>
      <c r="D6" s="202"/>
      <c r="E6" s="107" t="s">
        <v>8</v>
      </c>
      <c r="F6" s="107" t="s">
        <v>9</v>
      </c>
      <c r="G6" s="207"/>
      <c r="H6" s="207"/>
    </row>
    <row r="7" spans="1:8" ht="45.75" customHeight="1" x14ac:dyDescent="0.25">
      <c r="A7" s="102">
        <v>222</v>
      </c>
      <c r="B7" s="103" t="s">
        <v>25</v>
      </c>
      <c r="C7" s="103" t="s">
        <v>123</v>
      </c>
      <c r="D7" s="34" t="s">
        <v>124</v>
      </c>
      <c r="E7" s="109" t="s">
        <v>11</v>
      </c>
      <c r="F7" s="109" t="s">
        <v>11</v>
      </c>
      <c r="G7" s="109">
        <v>3649.18</v>
      </c>
      <c r="H7" s="34" t="s">
        <v>111</v>
      </c>
    </row>
    <row r="8" spans="1:8" ht="45.75" customHeight="1" x14ac:dyDescent="0.25">
      <c r="A8" s="102">
        <v>223</v>
      </c>
      <c r="B8" s="34" t="s">
        <v>25</v>
      </c>
      <c r="C8" s="103" t="s">
        <v>120</v>
      </c>
      <c r="D8" s="34" t="s">
        <v>125</v>
      </c>
      <c r="E8" s="109" t="s">
        <v>11</v>
      </c>
      <c r="F8" s="109" t="s">
        <v>11</v>
      </c>
      <c r="G8" s="109">
        <v>143531.16</v>
      </c>
      <c r="H8" s="103" t="s">
        <v>122</v>
      </c>
    </row>
    <row r="9" spans="1:8" ht="45.75" customHeight="1" x14ac:dyDescent="0.25">
      <c r="A9" s="102">
        <v>224</v>
      </c>
      <c r="B9" s="103" t="s">
        <v>25</v>
      </c>
      <c r="C9" s="103" t="s">
        <v>126</v>
      </c>
      <c r="D9" s="34" t="s">
        <v>127</v>
      </c>
      <c r="E9" s="109" t="s">
        <v>11</v>
      </c>
      <c r="F9" s="109" t="s">
        <v>11</v>
      </c>
      <c r="G9" s="109">
        <v>7663.27</v>
      </c>
      <c r="H9" s="103" t="s">
        <v>119</v>
      </c>
    </row>
    <row r="10" spans="1:8" ht="45.75" customHeight="1" x14ac:dyDescent="0.25">
      <c r="A10" s="102">
        <v>225</v>
      </c>
      <c r="B10" s="103" t="s">
        <v>25</v>
      </c>
      <c r="C10" s="103" t="s">
        <v>128</v>
      </c>
      <c r="D10" s="34" t="s">
        <v>129</v>
      </c>
      <c r="E10" s="109" t="s">
        <v>11</v>
      </c>
      <c r="F10" s="109" t="s">
        <v>11</v>
      </c>
      <c r="G10" s="109">
        <v>1824.59</v>
      </c>
      <c r="H10" s="103" t="s">
        <v>130</v>
      </c>
    </row>
    <row r="11" spans="1:8" ht="45.75" customHeight="1" x14ac:dyDescent="0.25">
      <c r="A11" s="102">
        <v>226</v>
      </c>
      <c r="B11" s="103" t="s">
        <v>25</v>
      </c>
      <c r="C11" s="103" t="s">
        <v>131</v>
      </c>
      <c r="D11" s="34" t="s">
        <v>132</v>
      </c>
      <c r="E11" s="109" t="s">
        <v>11</v>
      </c>
      <c r="F11" s="110" t="s">
        <v>11</v>
      </c>
      <c r="G11" s="110">
        <v>7298.35</v>
      </c>
      <c r="H11" s="103" t="s">
        <v>130</v>
      </c>
    </row>
    <row r="12" spans="1:8" ht="45.75" customHeight="1" x14ac:dyDescent="0.25">
      <c r="A12" s="102">
        <v>227</v>
      </c>
      <c r="B12" s="103" t="s">
        <v>25</v>
      </c>
      <c r="C12" s="103" t="s">
        <v>131</v>
      </c>
      <c r="D12" s="34" t="s">
        <v>133</v>
      </c>
      <c r="E12" s="109" t="s">
        <v>11</v>
      </c>
      <c r="F12" s="110" t="s">
        <v>11</v>
      </c>
      <c r="G12" s="110">
        <v>183877.92</v>
      </c>
      <c r="H12" s="103" t="s">
        <v>130</v>
      </c>
    </row>
    <row r="13" spans="1:8" ht="78.75" customHeight="1" x14ac:dyDescent="0.25">
      <c r="A13" s="102">
        <v>228</v>
      </c>
      <c r="B13" s="103" t="s">
        <v>25</v>
      </c>
      <c r="C13" s="103" t="s">
        <v>134</v>
      </c>
      <c r="D13" s="34" t="s">
        <v>135</v>
      </c>
      <c r="E13" s="109" t="s">
        <v>11</v>
      </c>
      <c r="F13" s="110" t="s">
        <v>11</v>
      </c>
      <c r="G13" s="110">
        <v>135982.49</v>
      </c>
      <c r="H13" s="103" t="s">
        <v>77</v>
      </c>
    </row>
    <row r="14" spans="1:8" ht="38.25" x14ac:dyDescent="0.25">
      <c r="A14" s="102">
        <v>229</v>
      </c>
      <c r="B14" s="103" t="s">
        <v>25</v>
      </c>
      <c r="C14" s="103" t="s">
        <v>136</v>
      </c>
      <c r="D14" s="34" t="s">
        <v>137</v>
      </c>
      <c r="E14" s="109" t="s">
        <v>11</v>
      </c>
      <c r="F14" s="110" t="s">
        <v>11</v>
      </c>
      <c r="G14" s="110">
        <v>1826.32</v>
      </c>
      <c r="H14" s="103" t="s">
        <v>108</v>
      </c>
    </row>
    <row r="15" spans="1:8" ht="15.75" x14ac:dyDescent="0.3">
      <c r="A15" s="208" t="s">
        <v>3</v>
      </c>
      <c r="B15" s="209"/>
      <c r="C15" s="209"/>
      <c r="D15" s="210"/>
      <c r="E15" s="111">
        <f>SUM(E7:E14)</f>
        <v>0</v>
      </c>
      <c r="F15" s="111">
        <f>SUM(F7:F14)</f>
        <v>0</v>
      </c>
      <c r="G15" s="111">
        <f>SUM(G7:G14)</f>
        <v>485653.27999999997</v>
      </c>
      <c r="H15" s="112"/>
    </row>
  </sheetData>
  <mergeCells count="8">
    <mergeCell ref="H5:H6"/>
    <mergeCell ref="A15:D15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H5" sqref="H5:H6"/>
    </sheetView>
  </sheetViews>
  <sheetFormatPr defaultRowHeight="15" x14ac:dyDescent="0.25"/>
  <cols>
    <col min="1" max="1" width="17.425781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201" t="s">
        <v>5</v>
      </c>
      <c r="B5" s="201" t="s">
        <v>0</v>
      </c>
      <c r="C5" s="201" t="s">
        <v>1</v>
      </c>
      <c r="D5" s="201" t="s">
        <v>2</v>
      </c>
      <c r="E5" s="206" t="s">
        <v>10</v>
      </c>
      <c r="F5" s="206"/>
      <c r="G5" s="206" t="s">
        <v>6</v>
      </c>
      <c r="H5" s="206" t="s">
        <v>4</v>
      </c>
      <c r="I5" s="1"/>
      <c r="J5" s="1"/>
    </row>
    <row r="6" spans="1:10" ht="16.5" x14ac:dyDescent="0.3">
      <c r="A6" s="202"/>
      <c r="B6" s="202"/>
      <c r="C6" s="202"/>
      <c r="D6" s="202"/>
      <c r="E6" s="108" t="s">
        <v>8</v>
      </c>
      <c r="F6" s="108" t="s">
        <v>9</v>
      </c>
      <c r="G6" s="207"/>
      <c r="H6" s="207"/>
      <c r="I6" s="1"/>
      <c r="J6" s="1"/>
    </row>
    <row r="7" spans="1:10" ht="45.75" customHeight="1" x14ac:dyDescent="0.3">
      <c r="A7" s="115">
        <v>255</v>
      </c>
      <c r="B7" s="116" t="s">
        <v>25</v>
      </c>
      <c r="C7" s="117" t="s">
        <v>138</v>
      </c>
      <c r="D7" s="118" t="s">
        <v>125</v>
      </c>
      <c r="E7" s="75" t="s">
        <v>11</v>
      </c>
      <c r="F7" s="75" t="s">
        <v>11</v>
      </c>
      <c r="G7" s="114">
        <v>143531.16</v>
      </c>
      <c r="H7" s="101" t="s">
        <v>122</v>
      </c>
      <c r="I7" s="1"/>
      <c r="J7" s="1"/>
    </row>
    <row r="8" spans="1:10" ht="45.75" customHeight="1" x14ac:dyDescent="0.3">
      <c r="A8" s="115">
        <v>256</v>
      </c>
      <c r="B8" s="116" t="s">
        <v>25</v>
      </c>
      <c r="C8" s="117" t="s">
        <v>139</v>
      </c>
      <c r="D8" s="118" t="s">
        <v>140</v>
      </c>
      <c r="E8" s="75" t="s">
        <v>11</v>
      </c>
      <c r="F8" s="75" t="s">
        <v>11</v>
      </c>
      <c r="G8" s="114">
        <v>6386.06</v>
      </c>
      <c r="H8" s="101" t="s">
        <v>122</v>
      </c>
      <c r="I8" s="1"/>
      <c r="J8" s="1"/>
    </row>
    <row r="9" spans="1:10" ht="45.75" customHeight="1" x14ac:dyDescent="0.3">
      <c r="A9" s="115">
        <v>402</v>
      </c>
      <c r="B9" s="116" t="s">
        <v>25</v>
      </c>
      <c r="C9" s="117" t="s">
        <v>141</v>
      </c>
      <c r="D9" s="118" t="s">
        <v>142</v>
      </c>
      <c r="E9" s="114">
        <v>39.82</v>
      </c>
      <c r="F9" s="75" t="s">
        <v>11</v>
      </c>
      <c r="G9" s="75" t="s">
        <v>11</v>
      </c>
      <c r="H9" s="101" t="s">
        <v>21</v>
      </c>
      <c r="I9" s="1"/>
      <c r="J9" s="1"/>
    </row>
    <row r="10" spans="1:10" ht="16.5" x14ac:dyDescent="0.3">
      <c r="A10" s="208" t="s">
        <v>3</v>
      </c>
      <c r="B10" s="209"/>
      <c r="C10" s="209"/>
      <c r="D10" s="210"/>
      <c r="E10" s="111">
        <f>SUM(E7:E9)</f>
        <v>39.82</v>
      </c>
      <c r="F10" s="111">
        <f>SUM(F7:F9)</f>
        <v>0</v>
      </c>
      <c r="G10" s="111">
        <f>SUM(G7:G9)</f>
        <v>149917.22</v>
      </c>
      <c r="H10" s="112"/>
      <c r="I10" s="1"/>
      <c r="J10" s="1"/>
    </row>
    <row r="11" spans="1:10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8">
    <mergeCell ref="H5:H6"/>
    <mergeCell ref="A10:D10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H5" sqref="H5:H6"/>
    </sheetView>
  </sheetViews>
  <sheetFormatPr defaultRowHeight="15" x14ac:dyDescent="0.25"/>
  <cols>
    <col min="1" max="1" width="17.425781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201" t="s">
        <v>5</v>
      </c>
      <c r="B5" s="201" t="s">
        <v>0</v>
      </c>
      <c r="C5" s="201" t="s">
        <v>1</v>
      </c>
      <c r="D5" s="201" t="s">
        <v>2</v>
      </c>
      <c r="E5" s="206" t="s">
        <v>10</v>
      </c>
      <c r="F5" s="206"/>
      <c r="G5" s="206" t="s">
        <v>6</v>
      </c>
      <c r="H5" s="206" t="s">
        <v>4</v>
      </c>
      <c r="I5" s="1"/>
      <c r="J5" s="1"/>
    </row>
    <row r="6" spans="1:10" ht="16.5" x14ac:dyDescent="0.3">
      <c r="A6" s="202"/>
      <c r="B6" s="202"/>
      <c r="C6" s="202"/>
      <c r="D6" s="202"/>
      <c r="E6" s="113" t="s">
        <v>8</v>
      </c>
      <c r="F6" s="113" t="s">
        <v>9</v>
      </c>
      <c r="G6" s="207"/>
      <c r="H6" s="207"/>
      <c r="I6" s="1"/>
      <c r="J6" s="1"/>
    </row>
    <row r="7" spans="1:10" ht="45.75" customHeight="1" x14ac:dyDescent="0.3">
      <c r="A7" s="53">
        <v>412</v>
      </c>
      <c r="B7" s="29" t="s">
        <v>25</v>
      </c>
      <c r="C7" s="14" t="s">
        <v>143</v>
      </c>
      <c r="D7" s="55" t="s">
        <v>144</v>
      </c>
      <c r="E7" s="16">
        <v>11200</v>
      </c>
      <c r="F7" s="75" t="s">
        <v>11</v>
      </c>
      <c r="G7" s="75" t="s">
        <v>11</v>
      </c>
      <c r="H7" s="20" t="s">
        <v>145</v>
      </c>
      <c r="I7" s="1"/>
      <c r="J7" s="1"/>
    </row>
    <row r="8" spans="1:10" ht="45.75" customHeight="1" x14ac:dyDescent="0.3">
      <c r="A8" s="53">
        <v>415</v>
      </c>
      <c r="B8" s="29" t="s">
        <v>25</v>
      </c>
      <c r="C8" s="14" t="s">
        <v>32</v>
      </c>
      <c r="D8" s="55" t="s">
        <v>146</v>
      </c>
      <c r="E8" s="16">
        <v>4464.6099999999997</v>
      </c>
      <c r="F8" s="75" t="s">
        <v>11</v>
      </c>
      <c r="G8" s="75" t="s">
        <v>11</v>
      </c>
      <c r="H8" s="20" t="s">
        <v>34</v>
      </c>
      <c r="I8" s="1"/>
      <c r="J8" s="1"/>
    </row>
    <row r="9" spans="1:10" ht="16.5" x14ac:dyDescent="0.3">
      <c r="A9" s="208" t="s">
        <v>3</v>
      </c>
      <c r="B9" s="209"/>
      <c r="C9" s="209"/>
      <c r="D9" s="210"/>
      <c r="E9" s="111">
        <f>SUM(E7:E8)</f>
        <v>15664.61</v>
      </c>
      <c r="F9" s="111">
        <f>SUM(F7:F8)</f>
        <v>0</v>
      </c>
      <c r="G9" s="111">
        <f>SUM(G7:G8)</f>
        <v>0</v>
      </c>
      <c r="H9" s="112"/>
      <c r="I9" s="1"/>
      <c r="J9" s="1"/>
    </row>
    <row r="10" spans="1:10" ht="16.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mergeCells count="8">
    <mergeCell ref="H5:H6"/>
    <mergeCell ref="A9:D9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H5" sqref="H5:H6"/>
    </sheetView>
  </sheetViews>
  <sheetFormatPr defaultRowHeight="15" x14ac:dyDescent="0.25"/>
  <cols>
    <col min="1" max="1" width="15.14062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201" t="s">
        <v>5</v>
      </c>
      <c r="B5" s="201" t="s">
        <v>0</v>
      </c>
      <c r="C5" s="201" t="s">
        <v>1</v>
      </c>
      <c r="D5" s="201" t="s">
        <v>2</v>
      </c>
      <c r="E5" s="206" t="s">
        <v>10</v>
      </c>
      <c r="F5" s="206"/>
      <c r="G5" s="206" t="s">
        <v>6</v>
      </c>
      <c r="H5" s="206" t="s">
        <v>4</v>
      </c>
    </row>
    <row r="6" spans="1:8" x14ac:dyDescent="0.25">
      <c r="A6" s="202"/>
      <c r="B6" s="202"/>
      <c r="C6" s="202"/>
      <c r="D6" s="202"/>
      <c r="E6" s="119" t="s">
        <v>8</v>
      </c>
      <c r="F6" s="119" t="s">
        <v>9</v>
      </c>
      <c r="G6" s="207"/>
      <c r="H6" s="207"/>
    </row>
    <row r="7" spans="1:8" ht="45.75" customHeight="1" x14ac:dyDescent="0.25">
      <c r="A7" s="102">
        <f>'[5]2025'!A16</f>
        <v>284</v>
      </c>
      <c r="B7" s="103" t="str">
        <f>'[5]2025'!B16</f>
        <v>ROBG21-27</v>
      </c>
      <c r="C7" s="103" t="str">
        <f>'[5]2025'!C16</f>
        <v>Bilblioteca Jud Alexandru si Aristia Aman</v>
      </c>
      <c r="D7" s="34" t="str">
        <f>'[5]2025'!D16</f>
        <v>COST PREG AP3 OS4.2 ROBG00326 565701 OG22 2002a1aln2</v>
      </c>
      <c r="E7" s="109" t="str">
        <f>'[5]2025'!E16</f>
        <v>-</v>
      </c>
      <c r="F7" s="109" t="str">
        <f>'[5]2025'!F16</f>
        <v>-</v>
      </c>
      <c r="G7" s="109">
        <f>'[5]2025'!G16</f>
        <v>914.09</v>
      </c>
      <c r="H7" s="34" t="str">
        <f>'[5]2025'!H16</f>
        <v>ROBG00326</v>
      </c>
    </row>
    <row r="8" spans="1:8" ht="45.75" customHeight="1" x14ac:dyDescent="0.25">
      <c r="A8" s="102">
        <f>'[5]2025'!A17</f>
        <v>285</v>
      </c>
      <c r="B8" s="34" t="str">
        <f>'[5]2025'!B17</f>
        <v>ROBG21-27</v>
      </c>
      <c r="C8" s="103" t="str">
        <f>'[5]2025'!C17</f>
        <v>Bilblioteca Jud Alexandru si Aristia Aman</v>
      </c>
      <c r="D8" s="34" t="str">
        <f>'[5]2025'!D17</f>
        <v xml:space="preserve">AVANS AP3 OS4.2 ROBG00326 565701 OG22 2002a1aln2
</v>
      </c>
      <c r="E8" s="109" t="str">
        <f>'[5]2025'!E17</f>
        <v>-</v>
      </c>
      <c r="F8" s="109" t="str">
        <f>'[5]2025'!F17</f>
        <v>-</v>
      </c>
      <c r="G8" s="109">
        <f>'[5]2025'!G17</f>
        <v>102516.45</v>
      </c>
      <c r="H8" s="103" t="str">
        <f>'[5]2025'!H17</f>
        <v>ROBG00326</v>
      </c>
    </row>
    <row r="9" spans="1:8" ht="45.75" customHeight="1" x14ac:dyDescent="0.25">
      <c r="A9" s="102">
        <f>'[5]2025'!A18</f>
        <v>286</v>
      </c>
      <c r="B9" s="103" t="str">
        <f>'[5]2025'!B18</f>
        <v>ROBG21-27</v>
      </c>
      <c r="C9" s="103" t="str">
        <f>'[5]2025'!C18</f>
        <v>ASOCIATIA VASILIADA</v>
      </c>
      <c r="D9" s="34" t="str">
        <f>'[5]2025'!D18</f>
        <v>COSTURI PREGATIRE AP3 OS4 2 ROBG00225 COFIN 565703 OG22 2002a1aln2</v>
      </c>
      <c r="E9" s="109" t="str">
        <f>'[5]2025'!E18</f>
        <v>-</v>
      </c>
      <c r="F9" s="109" t="str">
        <f>'[5]2025'!F18</f>
        <v>-</v>
      </c>
      <c r="G9" s="109">
        <f>'[5]2025'!G18</f>
        <v>1826.32</v>
      </c>
      <c r="H9" s="103" t="str">
        <f>'[5]2025'!H18</f>
        <v>ROBG00225</v>
      </c>
    </row>
    <row r="10" spans="1:8" ht="45.75" customHeight="1" x14ac:dyDescent="0.25">
      <c r="A10" s="102">
        <f>'[5]2025'!A19</f>
        <v>287</v>
      </c>
      <c r="B10" s="103" t="str">
        <f>'[5]2025'!B19</f>
        <v>ROBG21-27</v>
      </c>
      <c r="C10" s="103" t="str">
        <f>'[5]2025'!C19</f>
        <v>ASOCIATIA VASILIADA</v>
      </c>
      <c r="D10" s="34" t="str">
        <f>'[5]2025'!D19</f>
        <v>Avans AP3 OS4 2 ROBG00225 COFIN 565703 OG22 2002a1aln2</v>
      </c>
      <c r="E10" s="109" t="str">
        <f>'[5]2025'!E19</f>
        <v>-</v>
      </c>
      <c r="F10" s="109" t="str">
        <f>'[5]2025'!F19</f>
        <v>-</v>
      </c>
      <c r="G10" s="109">
        <f>'[5]2025'!G19</f>
        <v>79792.3</v>
      </c>
      <c r="H10" s="103" t="str">
        <f>'[5]2025'!H19</f>
        <v>ROBG00225</v>
      </c>
    </row>
    <row r="11" spans="1:8" ht="45.75" customHeight="1" x14ac:dyDescent="0.25">
      <c r="A11" s="102">
        <f>'[5]2025'!A20</f>
        <v>288</v>
      </c>
      <c r="B11" s="103" t="str">
        <f>'[5]2025'!B20</f>
        <v>ROBG21-27</v>
      </c>
      <c r="C11" s="103" t="str">
        <f>'[5]2025'!C20</f>
        <v>ASOCIATIA VASILIADA</v>
      </c>
      <c r="D11" s="34" t="str">
        <f>'[5]2025'!D20</f>
        <v>AVANS PART F ROBG00288 COFIN 565703 OG22 2002a1aln2</v>
      </c>
      <c r="E11" s="109" t="str">
        <f>'[5]2025'!E20</f>
        <v>-</v>
      </c>
      <c r="F11" s="110" t="str">
        <f>'[5]2025'!F20</f>
        <v>-</v>
      </c>
      <c r="G11" s="110">
        <f>'[5]2025'!G20</f>
        <v>5028.62</v>
      </c>
      <c r="H11" s="103" t="str">
        <f>'[5]2025'!H20</f>
        <v>ROBG00288</v>
      </c>
    </row>
    <row r="12" spans="1:8" ht="45.75" customHeight="1" x14ac:dyDescent="0.25">
      <c r="A12" s="102">
        <f>'[5]2025'!A21</f>
        <v>289</v>
      </c>
      <c r="B12" s="103" t="str">
        <f>'[5]2025'!B21</f>
        <v>ROBG21-27</v>
      </c>
      <c r="C12" s="103" t="str">
        <f>'[5]2025'!C21</f>
        <v>ASOCIATIA ENGAGE IN EDUCATION</v>
      </c>
      <c r="D12" s="34" t="str">
        <f>'[5]2025'!D21</f>
        <v>COST PREG AP3 SO4.2 ROBG00299 COFIN 565703 OG22 2002a1aln2</v>
      </c>
      <c r="E12" s="109" t="str">
        <f>'[5]2025'!E21</f>
        <v>-</v>
      </c>
      <c r="F12" s="110" t="str">
        <f>'[5]2025'!F21</f>
        <v>-</v>
      </c>
      <c r="G12" s="110">
        <f>'[5]2025'!G21</f>
        <v>6386.06</v>
      </c>
      <c r="H12" s="103" t="str">
        <f>'[5]2025'!H21</f>
        <v>ROBG00299</v>
      </c>
    </row>
    <row r="13" spans="1:8" ht="45.75" customHeight="1" x14ac:dyDescent="0.25">
      <c r="A13" s="102">
        <f>'[5]2025'!A22</f>
        <v>290</v>
      </c>
      <c r="B13" s="103" t="str">
        <f>'[5]2025'!B22</f>
        <v>ROBG21-27</v>
      </c>
      <c r="C13" s="103" t="str">
        <f>'[5]2025'!C22</f>
        <v>ASOC GRUP DE ACT LOC INIMA GR
- TARA NEAJLOVULUI SI A CALNISTEI</v>
      </c>
      <c r="D13" s="34" t="str">
        <f>'[5]2025'!D22</f>
        <v>COST PREG AP3 SO4.2 ROBG00276 COFIN 565703 OG22 2002a1aln2</v>
      </c>
      <c r="E13" s="109" t="str">
        <f>'[5]2025'!E22</f>
        <v>-</v>
      </c>
      <c r="F13" s="110" t="str">
        <f>'[5]2025'!F22</f>
        <v>-</v>
      </c>
      <c r="G13" s="110">
        <f>'[5]2025'!G22</f>
        <v>12772.12</v>
      </c>
      <c r="H13" s="103" t="str">
        <f>'[5]2025'!H22</f>
        <v>ROBG00276</v>
      </c>
    </row>
    <row r="14" spans="1:8" ht="45.75" customHeight="1" x14ac:dyDescent="0.25">
      <c r="A14" s="102">
        <f>'[5]2025'!A23</f>
        <v>291</v>
      </c>
      <c r="B14" s="103" t="str">
        <f>'[5]2025'!B23</f>
        <v>ROBG21-27</v>
      </c>
      <c r="C14" s="103" t="str">
        <f>'[5]2025'!C23</f>
        <v>ASOC GRUP DE ACT LOC INIMA GR
- TARA NEAJLOVULUI SI A CALNISTEI</v>
      </c>
      <c r="D14" s="34" t="str">
        <f>'[5]2025'!D23</f>
        <v>AVANS AP3 SO4.2 ROBG00276 COFIN 565703 OG22 2002a1aln2</v>
      </c>
      <c r="E14" s="109" t="str">
        <f>'[5]2025'!E23</f>
        <v>-</v>
      </c>
      <c r="F14" s="110" t="str">
        <f>'[5]2025'!F23</f>
        <v>-</v>
      </c>
      <c r="G14" s="110">
        <f>'[5]2025'!G23</f>
        <v>200174.99</v>
      </c>
      <c r="H14" s="103" t="str">
        <f>'[5]2025'!H23</f>
        <v>ROBG00276</v>
      </c>
    </row>
    <row r="15" spans="1:8" ht="45.75" customHeight="1" x14ac:dyDescent="0.25">
      <c r="A15" s="102">
        <f>'[5]2025'!A24</f>
        <v>292</v>
      </c>
      <c r="B15" s="103" t="str">
        <f>'[5]2025'!B24</f>
        <v>ROBG21-27</v>
      </c>
      <c r="C15" s="103" t="str">
        <f>'[5]2025'!C24</f>
        <v>COLEGIUL NATIONAL FRATII BUZESTI</v>
      </c>
      <c r="D15" s="34" t="str">
        <f>'[5]2025'!D24</f>
        <v>COST PREG AP3 OS4 2 ROBG00326 COFIN 565701 OG22 2002a1aln2</v>
      </c>
      <c r="E15" s="109" t="str">
        <f>'[5]2025'!E24</f>
        <v>-</v>
      </c>
      <c r="F15" s="110" t="str">
        <f>'[5]2025'!F24</f>
        <v>-</v>
      </c>
      <c r="G15" s="110">
        <f>'[5]2025'!G24</f>
        <v>914.09</v>
      </c>
      <c r="H15" s="103" t="str">
        <f>'[5]2025'!H24</f>
        <v>ROBG00326</v>
      </c>
    </row>
    <row r="16" spans="1:8" ht="45.75" customHeight="1" x14ac:dyDescent="0.25">
      <c r="A16" s="102">
        <f>'[5]2025'!A25</f>
        <v>293</v>
      </c>
      <c r="B16" s="103" t="str">
        <f>'[5]2025'!B25</f>
        <v>ROBG21-27</v>
      </c>
      <c r="C16" s="103" t="str">
        <f>'[5]2025'!C25</f>
        <v>Asociatia Mereu pentru Europa</v>
      </c>
      <c r="D16" s="34" t="str">
        <f>'[5]2025'!D25</f>
        <v>AVANS AP3 SO4 2 ROBG00226 COFIN 565703 OG22 2002a1aln2</v>
      </c>
      <c r="E16" s="109" t="str">
        <f>'[5]2025'!E25</f>
        <v>-</v>
      </c>
      <c r="F16" s="110" t="str">
        <f>'[5]2025'!F25</f>
        <v>-</v>
      </c>
      <c r="G16" s="110">
        <f>'[5]2025'!G25</f>
        <v>130485.56</v>
      </c>
      <c r="H16" s="103" t="str">
        <f>'[5]2025'!H25</f>
        <v>ROBG00226</v>
      </c>
    </row>
    <row r="17" spans="1:8" ht="45.75" customHeight="1" x14ac:dyDescent="0.25">
      <c r="A17" s="102">
        <f>'[5]2025'!A26</f>
        <v>294</v>
      </c>
      <c r="B17" s="103" t="str">
        <f>'[5]2025'!B26</f>
        <v>ROBG21-27</v>
      </c>
      <c r="C17" s="103" t="str">
        <f>'[5]2025'!C26</f>
        <v>Liceul de Arte I. ST. PAULIAN</v>
      </c>
      <c r="D17" s="34" t="str">
        <f>'[5]2025'!D26</f>
        <v>AVANS AP3 SO4 2 ROBG00211 COFIN 565701 OG22 2002a1aln2</v>
      </c>
      <c r="E17" s="109" t="str">
        <f>'[5]2025'!E26</f>
        <v>-</v>
      </c>
      <c r="F17" s="110" t="str">
        <f>'[5]2025'!F26</f>
        <v>-</v>
      </c>
      <c r="G17" s="110">
        <f>'[5]2025'!G26</f>
        <v>57602.239999999998</v>
      </c>
      <c r="H17" s="103" t="str">
        <f>'[5]2025'!H26</f>
        <v>ROBG00211</v>
      </c>
    </row>
    <row r="18" spans="1:8" ht="45.75" customHeight="1" x14ac:dyDescent="0.25">
      <c r="A18" s="102">
        <f>'[5]2025'!A27</f>
        <v>295</v>
      </c>
      <c r="B18" s="103" t="str">
        <f>'[5]2025'!B27</f>
        <v>ROBG21-27</v>
      </c>
      <c r="C18" s="103" t="str">
        <f>'[5]2025'!C27</f>
        <v>Lic Tehno Special Beethowen CRAIOVA</v>
      </c>
      <c r="D18" s="34" t="str">
        <f>'[5]2025'!D27</f>
        <v>AVANS AP3 SO4 2 ROBG00252 COFIN 565701 OG22 2002a1aln2</v>
      </c>
      <c r="E18" s="109" t="str">
        <f>'[5]2025'!E27</f>
        <v>-</v>
      </c>
      <c r="F18" s="110" t="str">
        <f>'[5]2025'!F27</f>
        <v>-</v>
      </c>
      <c r="G18" s="110">
        <f>'[5]2025'!G27</f>
        <v>411725.12</v>
      </c>
      <c r="H18" s="103" t="str">
        <f>'[5]2025'!H27</f>
        <v>ROBG00252</v>
      </c>
    </row>
    <row r="19" spans="1:8" ht="45.75" customHeight="1" x14ac:dyDescent="0.25">
      <c r="A19" s="102">
        <f>'[5]2025'!A28</f>
        <v>296</v>
      </c>
      <c r="B19" s="103" t="str">
        <f>'[5]2025'!B28</f>
        <v>ROBG21-27</v>
      </c>
      <c r="C19" s="103" t="str">
        <f>'[5]2025'!C28</f>
        <v>Asoc Rom pt Trans Tehn si Inov AROTT</v>
      </c>
      <c r="D19" s="34" t="str">
        <f>'[5]2025'!D28</f>
        <v>COST PREG AP3 OS4 2 ROBG00272 COFIN 565703 OG22 2002a1aln2</v>
      </c>
      <c r="E19" s="109" t="str">
        <f>'[5]2025'!E28</f>
        <v>-</v>
      </c>
      <c r="F19" s="110" t="str">
        <f>'[5]2025'!F28</f>
        <v>-</v>
      </c>
      <c r="G19" s="110">
        <f>'[5]2025'!G28</f>
        <v>1826.32</v>
      </c>
      <c r="H19" s="103" t="str">
        <f>'[5]2025'!H28</f>
        <v>ROBG00272</v>
      </c>
    </row>
    <row r="20" spans="1:8" ht="45.75" customHeight="1" x14ac:dyDescent="0.25">
      <c r="A20" s="102">
        <f>'[5]2025'!A29</f>
        <v>297</v>
      </c>
      <c r="B20" s="103" t="str">
        <f>'[5]2025'!B29</f>
        <v>ROBG21-27</v>
      </c>
      <c r="C20" s="103" t="str">
        <f>'[5]2025'!C29</f>
        <v>Asoc Rom pt Trans Tehn si Inov AROTT</v>
      </c>
      <c r="D20" s="34" t="str">
        <f>'[5]2025'!D29</f>
        <v>AVANS AP3 OS4 2 ROBG00272 COFIN 565703 OG22 2002a1aln2</v>
      </c>
      <c r="E20" s="109" t="str">
        <f>'[5]2025'!E29</f>
        <v>-</v>
      </c>
      <c r="F20" s="110" t="str">
        <f>'[5]2025'!F29</f>
        <v>-</v>
      </c>
      <c r="G20" s="110">
        <f>'[5]2025'!G29</f>
        <v>43918.19</v>
      </c>
      <c r="H20" s="103" t="str">
        <f>'[5]2025'!H29</f>
        <v>ROBG00272</v>
      </c>
    </row>
    <row r="21" spans="1:8" ht="45.75" customHeight="1" x14ac:dyDescent="0.25">
      <c r="A21" s="102">
        <f>'[5]2025'!A30</f>
        <v>298</v>
      </c>
      <c r="B21" s="103" t="str">
        <f>'[5]2025'!B30</f>
        <v>ROBG21-27</v>
      </c>
      <c r="C21" s="103" t="str">
        <f>'[5]2025'!C30</f>
        <v>Asoc Rom pt Trans Tehn si Inov AROTT</v>
      </c>
      <c r="D21" s="34" t="str">
        <f>'[5]2025'!D30</f>
        <v>AVANS AP3 SO4.2 ROBG00324 COFIN 565703 OG22 2002a1aln2</v>
      </c>
      <c r="E21" s="109" t="str">
        <f>'[5]2025'!E30</f>
        <v>-</v>
      </c>
      <c r="F21" s="110" t="str">
        <f>'[5]2025'!F30</f>
        <v>-</v>
      </c>
      <c r="G21" s="110">
        <f>'[5]2025'!G30</f>
        <v>146339.56</v>
      </c>
      <c r="H21" s="103" t="str">
        <f>'[5]2025'!H30</f>
        <v>ROBG00324</v>
      </c>
    </row>
    <row r="22" spans="1:8" ht="45.75" customHeight="1" x14ac:dyDescent="0.25">
      <c r="A22" s="102">
        <f>'[5]2025'!A31</f>
        <v>299</v>
      </c>
      <c r="B22" s="103" t="str">
        <f>'[5]2025'!B31</f>
        <v>ROBG21-27</v>
      </c>
      <c r="C22" s="103" t="str">
        <f>'[5]2025'!C31</f>
        <v>UAT Mun Drobeta Tr Sev</v>
      </c>
      <c r="D22" s="34" t="str">
        <f>'[5]2025'!D31</f>
        <v>Avans Partial F AP3 OS4 2 ROBG00211 COFIN 565701 OG22 2002a1aln2</v>
      </c>
      <c r="E22" s="109" t="str">
        <f>'[5]2025'!E31</f>
        <v>-</v>
      </c>
      <c r="F22" s="110" t="str">
        <f>'[5]2025'!F31</f>
        <v>-</v>
      </c>
      <c r="G22" s="110">
        <f>'[5]2025'!G31</f>
        <v>32254.720000000001</v>
      </c>
      <c r="H22" s="103" t="str">
        <f>'[5]2025'!H31</f>
        <v>ROBG00211</v>
      </c>
    </row>
    <row r="23" spans="1:8" ht="45.75" customHeight="1" x14ac:dyDescent="0.25">
      <c r="A23" s="102">
        <f>'[5]2025'!A32</f>
        <v>300</v>
      </c>
      <c r="B23" s="103" t="str">
        <f>'[5]2025'!B32</f>
        <v>ROBG21-27</v>
      </c>
      <c r="C23" s="103" t="str">
        <f>'[5]2025'!C32</f>
        <v>UMF din Craiova</v>
      </c>
      <c r="D23" s="34" t="str">
        <f>'[5]2025'!D32</f>
        <v>AVANS AP3 OS4 2 ROBG00272 COFIN 565702 OG22 2002a1aln2</v>
      </c>
      <c r="E23" s="109" t="str">
        <f>'[5]2025'!E32</f>
        <v>-</v>
      </c>
      <c r="F23" s="110" t="str">
        <f>'[5]2025'!F32</f>
        <v>-</v>
      </c>
      <c r="G23" s="110">
        <f>'[5]2025'!G32</f>
        <v>152758.76</v>
      </c>
      <c r="H23" s="103" t="str">
        <f>'[5]2025'!H32</f>
        <v>ROBG00272</v>
      </c>
    </row>
    <row r="24" spans="1:8" ht="45.75" customHeight="1" x14ac:dyDescent="0.25">
      <c r="A24" s="102">
        <f>'[5]2025'!A33</f>
        <v>301</v>
      </c>
      <c r="B24" s="103" t="str">
        <f>'[5]2025'!B33</f>
        <v>ROBG21-27</v>
      </c>
      <c r="C24" s="103" t="str">
        <f>'[5]2025'!C33</f>
        <v>Universitatea din Craiova</v>
      </c>
      <c r="D24" s="34" t="str">
        <f>'[5]2025'!D33</f>
        <v>COST PREG AP3 SO4.2 ROBG00299 COFIN 565702 OG22 2002a1aln2</v>
      </c>
      <c r="E24" s="109" t="str">
        <f>'[5]2025'!E33</f>
        <v>-</v>
      </c>
      <c r="F24" s="110" t="str">
        <f>'[5]2025'!F33</f>
        <v>-</v>
      </c>
      <c r="G24" s="110">
        <f>'[5]2025'!G33</f>
        <v>3649.18</v>
      </c>
      <c r="H24" s="103" t="str">
        <f>'[5]2025'!H33</f>
        <v>ROBG00299</v>
      </c>
    </row>
    <row r="25" spans="1:8" ht="78.75" customHeight="1" x14ac:dyDescent="0.25">
      <c r="A25" s="102">
        <f>'[5]2025'!A34</f>
        <v>302</v>
      </c>
      <c r="B25" s="103" t="str">
        <f>'[5]2025'!B34</f>
        <v>ROBG21-27</v>
      </c>
      <c r="C25" s="103" t="str">
        <f>'[5]2025'!C34</f>
        <v>Universitatea din Craiova</v>
      </c>
      <c r="D25" s="34" t="str">
        <f>'[5]2025'!D34</f>
        <v>AVANS Partial AP3 SO4 2 ROBG00299 COFIN 565702 OG22 2002a1aln2</v>
      </c>
      <c r="E25" s="109" t="str">
        <f>'[5]2025'!E34</f>
        <v>-</v>
      </c>
      <c r="F25" s="110" t="str">
        <f>'[5]2025'!F34</f>
        <v>-</v>
      </c>
      <c r="G25" s="110">
        <f>'[5]2025'!G34</f>
        <v>94901.93</v>
      </c>
      <c r="H25" s="103" t="str">
        <f>'[5]2025'!H34</f>
        <v>ROBG00299</v>
      </c>
    </row>
    <row r="26" spans="1:8" ht="15.75" x14ac:dyDescent="0.3">
      <c r="A26" s="208" t="s">
        <v>3</v>
      </c>
      <c r="B26" s="209"/>
      <c r="C26" s="209"/>
      <c r="D26" s="210"/>
      <c r="E26" s="111">
        <f>SUM(E7:E25)</f>
        <v>0</v>
      </c>
      <c r="F26" s="111">
        <f>SUM(F7:F25)</f>
        <v>0</v>
      </c>
      <c r="G26" s="111">
        <f>SUM(G7:G25)</f>
        <v>1485786.6199999999</v>
      </c>
      <c r="H26" s="112"/>
    </row>
  </sheetData>
  <mergeCells count="8">
    <mergeCell ref="H5:H6"/>
    <mergeCell ref="A26:D26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G5" sqref="G5:G6"/>
    </sheetView>
  </sheetViews>
  <sheetFormatPr defaultRowHeight="15" x14ac:dyDescent="0.25"/>
  <cols>
    <col min="1" max="1" width="16.1406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201" t="s">
        <v>5</v>
      </c>
      <c r="B5" s="201" t="s">
        <v>0</v>
      </c>
      <c r="C5" s="201" t="s">
        <v>1</v>
      </c>
      <c r="D5" s="201" t="s">
        <v>2</v>
      </c>
      <c r="E5" s="206" t="s">
        <v>10</v>
      </c>
      <c r="F5" s="206"/>
      <c r="G5" s="206" t="s">
        <v>6</v>
      </c>
      <c r="H5" s="206" t="s">
        <v>4</v>
      </c>
      <c r="I5" s="1"/>
      <c r="J5" s="1"/>
    </row>
    <row r="6" spans="1:10" ht="16.5" x14ac:dyDescent="0.3">
      <c r="A6" s="202"/>
      <c r="B6" s="202"/>
      <c r="C6" s="202"/>
      <c r="D6" s="202"/>
      <c r="E6" s="120" t="s">
        <v>8</v>
      </c>
      <c r="F6" s="120" t="s">
        <v>9</v>
      </c>
      <c r="G6" s="207"/>
      <c r="H6" s="207"/>
      <c r="I6" s="1"/>
      <c r="J6" s="1"/>
    </row>
    <row r="7" spans="1:10" ht="45.75" customHeight="1" x14ac:dyDescent="0.3">
      <c r="A7" s="102">
        <v>429</v>
      </c>
      <c r="B7" s="122" t="s">
        <v>25</v>
      </c>
      <c r="C7" s="103" t="s">
        <v>147</v>
      </c>
      <c r="D7" s="34" t="s">
        <v>148</v>
      </c>
      <c r="E7" s="88">
        <v>15833.99</v>
      </c>
      <c r="F7" s="88" t="s">
        <v>11</v>
      </c>
      <c r="G7" s="88" t="s">
        <v>11</v>
      </c>
      <c r="H7" s="123" t="s">
        <v>149</v>
      </c>
      <c r="I7" s="1"/>
      <c r="J7" s="1"/>
    </row>
    <row r="8" spans="1:10" ht="45.75" customHeight="1" x14ac:dyDescent="0.3">
      <c r="A8" s="102">
        <v>430</v>
      </c>
      <c r="B8" s="122" t="s">
        <v>25</v>
      </c>
      <c r="C8" s="103" t="s">
        <v>150</v>
      </c>
      <c r="D8" s="34" t="s">
        <v>151</v>
      </c>
      <c r="E8" s="88">
        <v>11200</v>
      </c>
      <c r="F8" s="88" t="s">
        <v>11</v>
      </c>
      <c r="G8" s="88" t="s">
        <v>11</v>
      </c>
      <c r="H8" s="123" t="s">
        <v>152</v>
      </c>
      <c r="I8" s="1"/>
      <c r="J8" s="1"/>
    </row>
    <row r="9" spans="1:10" ht="45.75" customHeight="1" x14ac:dyDescent="0.3">
      <c r="A9" s="53">
        <v>432</v>
      </c>
      <c r="B9" s="29" t="s">
        <v>25</v>
      </c>
      <c r="C9" s="14" t="s">
        <v>38</v>
      </c>
      <c r="D9" s="55" t="s">
        <v>153</v>
      </c>
      <c r="E9" s="16">
        <v>11200</v>
      </c>
      <c r="F9" s="75" t="s">
        <v>118</v>
      </c>
      <c r="G9" s="75" t="s">
        <v>118</v>
      </c>
      <c r="H9" s="20" t="s">
        <v>154</v>
      </c>
      <c r="I9" s="1"/>
      <c r="J9" s="1"/>
    </row>
    <row r="10" spans="1:10" ht="16.5" x14ac:dyDescent="0.3">
      <c r="A10" s="208" t="s">
        <v>3</v>
      </c>
      <c r="B10" s="209"/>
      <c r="C10" s="209"/>
      <c r="D10" s="210"/>
      <c r="E10" s="111">
        <f>SUM(E7:E9)</f>
        <v>38233.99</v>
      </c>
      <c r="F10" s="111">
        <f>SUM(F7:F9)</f>
        <v>0</v>
      </c>
      <c r="G10" s="111">
        <f>SUM(G7:G9)</f>
        <v>0</v>
      </c>
      <c r="H10" s="112"/>
      <c r="I10" s="1"/>
      <c r="J10" s="1"/>
    </row>
    <row r="11" spans="1:10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8">
    <mergeCell ref="H5:H6"/>
    <mergeCell ref="A10:D10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H5" sqref="H5:H6"/>
    </sheetView>
  </sheetViews>
  <sheetFormatPr defaultRowHeight="15" x14ac:dyDescent="0.25"/>
  <cols>
    <col min="1" max="1" width="16.1406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201" t="s">
        <v>5</v>
      </c>
      <c r="B5" s="201" t="s">
        <v>0</v>
      </c>
      <c r="C5" s="201" t="s">
        <v>1</v>
      </c>
      <c r="D5" s="201" t="s">
        <v>2</v>
      </c>
      <c r="E5" s="206" t="s">
        <v>10</v>
      </c>
      <c r="F5" s="206"/>
      <c r="G5" s="206" t="s">
        <v>6</v>
      </c>
      <c r="H5" s="206" t="s">
        <v>4</v>
      </c>
      <c r="I5" s="1"/>
      <c r="J5" s="1"/>
    </row>
    <row r="6" spans="1:10" ht="16.5" x14ac:dyDescent="0.3">
      <c r="A6" s="202"/>
      <c r="B6" s="202"/>
      <c r="C6" s="202"/>
      <c r="D6" s="202"/>
      <c r="E6" s="121" t="s">
        <v>8</v>
      </c>
      <c r="F6" s="121" t="s">
        <v>9</v>
      </c>
      <c r="G6" s="207"/>
      <c r="H6" s="207"/>
      <c r="I6" s="1"/>
      <c r="J6" s="1"/>
    </row>
    <row r="7" spans="1:10" ht="45.75" customHeight="1" x14ac:dyDescent="0.3">
      <c r="A7" s="102">
        <v>461</v>
      </c>
      <c r="B7" s="122" t="s">
        <v>25</v>
      </c>
      <c r="C7" s="103" t="s">
        <v>155</v>
      </c>
      <c r="D7" s="34" t="s">
        <v>156</v>
      </c>
      <c r="E7" s="88">
        <v>11200</v>
      </c>
      <c r="F7" s="88"/>
      <c r="G7" s="88"/>
      <c r="H7" s="123" t="s">
        <v>157</v>
      </c>
      <c r="I7" s="1"/>
      <c r="J7" s="1"/>
    </row>
    <row r="8" spans="1:10" ht="16.5" x14ac:dyDescent="0.3">
      <c r="A8" s="208" t="s">
        <v>3</v>
      </c>
      <c r="B8" s="209"/>
      <c r="C8" s="209"/>
      <c r="D8" s="210"/>
      <c r="E8" s="111">
        <f>SUM(E7:E7)</f>
        <v>11200</v>
      </c>
      <c r="F8" s="111">
        <f>SUM(F7:F7)</f>
        <v>0</v>
      </c>
      <c r="G8" s="111">
        <f>SUM(G7:G7)</f>
        <v>0</v>
      </c>
      <c r="H8" s="112"/>
      <c r="I8" s="1"/>
      <c r="J8" s="1"/>
    </row>
    <row r="9" spans="1:10" ht="16.5" x14ac:dyDescent="0.3">
      <c r="A9" s="1"/>
      <c r="B9" s="1"/>
      <c r="C9" s="1"/>
      <c r="D9" s="1"/>
      <c r="E9" s="1"/>
      <c r="F9" s="1"/>
      <c r="G9" s="1"/>
      <c r="H9" s="1"/>
      <c r="I9" s="1"/>
      <c r="J9" s="1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G13" sqref="G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96"/>
      <c r="C3" s="196"/>
      <c r="D3" s="196"/>
      <c r="E3" s="196"/>
      <c r="F3" s="196"/>
      <c r="G3" s="196"/>
      <c r="H3" s="196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24</v>
      </c>
    </row>
    <row r="6" spans="1:63" ht="49.35" customHeight="1" x14ac:dyDescent="0.3">
      <c r="A6" s="202"/>
      <c r="B6" s="204"/>
      <c r="C6" s="204"/>
      <c r="D6" s="204"/>
      <c r="E6" s="24" t="s">
        <v>8</v>
      </c>
      <c r="F6" s="24" t="s">
        <v>9</v>
      </c>
      <c r="G6" s="205"/>
      <c r="H6" s="205"/>
    </row>
    <row r="7" spans="1:63" ht="49.35" customHeight="1" x14ac:dyDescent="0.3">
      <c r="A7" s="13">
        <v>12</v>
      </c>
      <c r="B7" s="29" t="s">
        <v>25</v>
      </c>
      <c r="C7" s="14" t="s">
        <v>26</v>
      </c>
      <c r="D7" s="21" t="s">
        <v>27</v>
      </c>
      <c r="E7" s="16">
        <v>6410.06</v>
      </c>
      <c r="F7" s="23" t="s">
        <v>11</v>
      </c>
      <c r="G7" s="30" t="s">
        <v>11</v>
      </c>
      <c r="H7" s="31" t="s">
        <v>28</v>
      </c>
    </row>
    <row r="8" spans="1:63" ht="49.5" customHeight="1" x14ac:dyDescent="0.3">
      <c r="A8" s="197" t="s">
        <v>3</v>
      </c>
      <c r="B8" s="198"/>
      <c r="C8" s="198"/>
      <c r="D8" s="199"/>
      <c r="E8" s="9">
        <f>SUM(E7:E7)</f>
        <v>6410.06</v>
      </c>
      <c r="F8" s="9">
        <f>SUM(F7:F7)</f>
        <v>0</v>
      </c>
      <c r="G8" s="9">
        <f>SUM(G7)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H5" sqref="H5:H6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8" x14ac:dyDescent="0.25">
      <c r="A1" t="s">
        <v>7</v>
      </c>
    </row>
    <row r="5" spans="1:8" x14ac:dyDescent="0.25">
      <c r="A5" s="201" t="s">
        <v>5</v>
      </c>
      <c r="B5" s="201" t="s">
        <v>0</v>
      </c>
      <c r="C5" s="201" t="s">
        <v>1</v>
      </c>
      <c r="D5" s="201" t="s">
        <v>2</v>
      </c>
      <c r="E5" s="206" t="s">
        <v>10</v>
      </c>
      <c r="F5" s="206"/>
      <c r="G5" s="206" t="s">
        <v>6</v>
      </c>
      <c r="H5" s="206" t="s">
        <v>4</v>
      </c>
    </row>
    <row r="6" spans="1:8" x14ac:dyDescent="0.25">
      <c r="A6" s="202"/>
      <c r="B6" s="202"/>
      <c r="C6" s="202"/>
      <c r="D6" s="202"/>
      <c r="E6" s="124" t="s">
        <v>8</v>
      </c>
      <c r="F6" s="124" t="s">
        <v>9</v>
      </c>
      <c r="G6" s="207"/>
      <c r="H6" s="207"/>
    </row>
    <row r="7" spans="1:8" ht="35.25" customHeight="1" x14ac:dyDescent="0.25">
      <c r="A7" s="102">
        <v>473</v>
      </c>
      <c r="B7" s="122" t="s">
        <v>25</v>
      </c>
      <c r="C7" s="103" t="s">
        <v>158</v>
      </c>
      <c r="D7" s="34" t="s">
        <v>159</v>
      </c>
      <c r="E7" s="88">
        <v>9778.27</v>
      </c>
      <c r="F7" s="88" t="s">
        <v>11</v>
      </c>
      <c r="G7" s="88" t="s">
        <v>11</v>
      </c>
      <c r="H7" s="123" t="s">
        <v>160</v>
      </c>
    </row>
    <row r="8" spans="1:8" ht="35.25" customHeight="1" x14ac:dyDescent="0.25">
      <c r="A8" s="102">
        <v>474</v>
      </c>
      <c r="B8" s="122" t="s">
        <v>25</v>
      </c>
      <c r="C8" s="103" t="s">
        <v>161</v>
      </c>
      <c r="D8" s="34" t="s">
        <v>162</v>
      </c>
      <c r="E8" s="88">
        <v>11200</v>
      </c>
      <c r="F8" s="88"/>
      <c r="G8" s="88"/>
      <c r="H8" s="123" t="s">
        <v>163</v>
      </c>
    </row>
    <row r="9" spans="1:8" ht="42" customHeight="1" x14ac:dyDescent="0.25">
      <c r="A9" s="102">
        <v>315</v>
      </c>
      <c r="B9" s="122" t="s">
        <v>25</v>
      </c>
      <c r="C9" s="103" t="s">
        <v>123</v>
      </c>
      <c r="D9" s="34" t="s">
        <v>164</v>
      </c>
      <c r="E9" s="88"/>
      <c r="F9" s="88"/>
      <c r="G9" s="88">
        <v>105677.7</v>
      </c>
      <c r="H9" s="123" t="s">
        <v>111</v>
      </c>
    </row>
    <row r="10" spans="1:8" ht="57.75" customHeight="1" x14ac:dyDescent="0.25">
      <c r="A10" s="102">
        <v>316</v>
      </c>
      <c r="B10" s="122" t="s">
        <v>25</v>
      </c>
      <c r="C10" s="103" t="s">
        <v>165</v>
      </c>
      <c r="D10" s="34" t="s">
        <v>166</v>
      </c>
      <c r="E10" s="88"/>
      <c r="F10" s="88"/>
      <c r="G10" s="88">
        <v>8238.51</v>
      </c>
      <c r="H10" s="123" t="s">
        <v>157</v>
      </c>
    </row>
    <row r="11" spans="1:8" ht="41.25" customHeight="1" x14ac:dyDescent="0.25">
      <c r="A11" s="102">
        <v>317</v>
      </c>
      <c r="B11" s="122" t="s">
        <v>25</v>
      </c>
      <c r="C11" s="103" t="s">
        <v>155</v>
      </c>
      <c r="D11" s="34" t="s">
        <v>167</v>
      </c>
      <c r="E11" s="88"/>
      <c r="F11" s="88" t="s">
        <v>11</v>
      </c>
      <c r="G11" s="88">
        <v>3661.56</v>
      </c>
      <c r="H11" s="123" t="s">
        <v>157</v>
      </c>
    </row>
    <row r="12" spans="1:8" ht="54" customHeight="1" x14ac:dyDescent="0.25">
      <c r="A12" s="102">
        <v>318</v>
      </c>
      <c r="B12" s="122" t="s">
        <v>25</v>
      </c>
      <c r="C12" s="103" t="s">
        <v>155</v>
      </c>
      <c r="D12" s="34" t="s">
        <v>168</v>
      </c>
      <c r="E12" s="88"/>
      <c r="F12" s="88"/>
      <c r="G12" s="88">
        <v>472755.01</v>
      </c>
      <c r="H12" s="123" t="s">
        <v>169</v>
      </c>
    </row>
    <row r="13" spans="1:8" ht="43.5" customHeight="1" x14ac:dyDescent="0.25">
      <c r="A13" s="53">
        <v>319</v>
      </c>
      <c r="B13" s="29" t="s">
        <v>25</v>
      </c>
      <c r="C13" s="14" t="s">
        <v>49</v>
      </c>
      <c r="D13" s="55" t="s">
        <v>170</v>
      </c>
      <c r="E13" s="16"/>
      <c r="F13" s="75" t="s">
        <v>118</v>
      </c>
      <c r="G13" s="75">
        <v>6398.66</v>
      </c>
      <c r="H13" s="20" t="s">
        <v>154</v>
      </c>
    </row>
    <row r="14" spans="1:8" ht="15.75" x14ac:dyDescent="0.3">
      <c r="A14" s="208" t="s">
        <v>3</v>
      </c>
      <c r="B14" s="209"/>
      <c r="C14" s="209"/>
      <c r="D14" s="210"/>
      <c r="E14" s="111">
        <f>SUM(E7:E13)</f>
        <v>20978.27</v>
      </c>
      <c r="F14" s="111">
        <f>SUM(F7:F13)</f>
        <v>0</v>
      </c>
      <c r="G14" s="111">
        <f>SUM(G7:G13)</f>
        <v>596731.44000000006</v>
      </c>
      <c r="H14" s="112"/>
    </row>
  </sheetData>
  <mergeCells count="8">
    <mergeCell ref="H5:H6"/>
    <mergeCell ref="A14:D14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5" sqref="H5:H6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8" x14ac:dyDescent="0.25">
      <c r="A1" t="s">
        <v>7</v>
      </c>
    </row>
    <row r="5" spans="1:8" x14ac:dyDescent="0.25">
      <c r="A5" s="201" t="s">
        <v>5</v>
      </c>
      <c r="B5" s="201" t="s">
        <v>0</v>
      </c>
      <c r="C5" s="201" t="s">
        <v>1</v>
      </c>
      <c r="D5" s="201" t="s">
        <v>2</v>
      </c>
      <c r="E5" s="206" t="s">
        <v>10</v>
      </c>
      <c r="F5" s="206"/>
      <c r="G5" s="206" t="s">
        <v>6</v>
      </c>
      <c r="H5" s="206" t="s">
        <v>4</v>
      </c>
    </row>
    <row r="6" spans="1:8" x14ac:dyDescent="0.25">
      <c r="A6" s="201"/>
      <c r="B6" s="201"/>
      <c r="C6" s="201"/>
      <c r="D6" s="202"/>
      <c r="E6" s="126" t="s">
        <v>8</v>
      </c>
      <c r="F6" s="126" t="s">
        <v>9</v>
      </c>
      <c r="G6" s="206"/>
      <c r="H6" s="206"/>
    </row>
    <row r="7" spans="1:8" ht="35.25" customHeight="1" x14ac:dyDescent="0.25">
      <c r="A7" s="129">
        <v>325</v>
      </c>
      <c r="B7" s="39" t="s">
        <v>25</v>
      </c>
      <c r="C7" s="40" t="s">
        <v>150</v>
      </c>
      <c r="D7" s="130" t="s">
        <v>171</v>
      </c>
      <c r="E7" s="125" t="s">
        <v>11</v>
      </c>
      <c r="F7" s="125" t="s">
        <v>11</v>
      </c>
      <c r="G7" s="73">
        <v>12797.32</v>
      </c>
      <c r="H7" s="131" t="s">
        <v>152</v>
      </c>
    </row>
    <row r="8" spans="1:8" ht="15.75" x14ac:dyDescent="0.3">
      <c r="A8" s="208" t="s">
        <v>3</v>
      </c>
      <c r="B8" s="209"/>
      <c r="C8" s="209"/>
      <c r="D8" s="210"/>
      <c r="E8" s="111">
        <f>SUM(E7:E7)</f>
        <v>0</v>
      </c>
      <c r="F8" s="111">
        <f>SUM(F7:F7)</f>
        <v>0</v>
      </c>
      <c r="G8" s="111">
        <f>SUM(G7:G7)</f>
        <v>12797.32</v>
      </c>
      <c r="H8" s="112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5" sqref="H5:H6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201" t="s">
        <v>5</v>
      </c>
      <c r="B5" s="201" t="s">
        <v>0</v>
      </c>
      <c r="C5" s="201" t="s">
        <v>1</v>
      </c>
      <c r="D5" s="201" t="s">
        <v>2</v>
      </c>
      <c r="E5" s="206" t="s">
        <v>10</v>
      </c>
      <c r="F5" s="206"/>
      <c r="G5" s="206" t="s">
        <v>6</v>
      </c>
      <c r="H5" s="206" t="s">
        <v>4</v>
      </c>
      <c r="I5" s="106"/>
    </row>
    <row r="6" spans="1:9" x14ac:dyDescent="0.25">
      <c r="A6" s="201"/>
      <c r="B6" s="201"/>
      <c r="C6" s="201"/>
      <c r="D6" s="202"/>
      <c r="E6" s="128" t="s">
        <v>8</v>
      </c>
      <c r="F6" s="128" t="s">
        <v>9</v>
      </c>
      <c r="G6" s="206"/>
      <c r="H6" s="206"/>
      <c r="I6" s="106"/>
    </row>
    <row r="7" spans="1:9" ht="35.25" customHeight="1" x14ac:dyDescent="0.25">
      <c r="A7" s="102">
        <v>496</v>
      </c>
      <c r="B7" s="34" t="s">
        <v>25</v>
      </c>
      <c r="C7" s="103" t="s">
        <v>69</v>
      </c>
      <c r="D7" s="34" t="s">
        <v>172</v>
      </c>
      <c r="E7" s="127">
        <v>327249.58</v>
      </c>
      <c r="F7" s="127" t="s">
        <v>11</v>
      </c>
      <c r="G7" s="127" t="s">
        <v>11</v>
      </c>
      <c r="H7" s="63" t="s">
        <v>31</v>
      </c>
      <c r="I7" s="106"/>
    </row>
    <row r="8" spans="1:9" ht="15.75" x14ac:dyDescent="0.3">
      <c r="A8" s="208" t="s">
        <v>3</v>
      </c>
      <c r="B8" s="209"/>
      <c r="C8" s="209"/>
      <c r="D8" s="210"/>
      <c r="E8" s="111">
        <f>SUM(E7:E7)</f>
        <v>327249.58</v>
      </c>
      <c r="F8" s="111">
        <f>SUM(F7:F7)</f>
        <v>0</v>
      </c>
      <c r="G8" s="111">
        <f>SUM(G7:G7)</f>
        <v>0</v>
      </c>
      <c r="H8" s="112"/>
      <c r="I8" s="106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H5" sqref="H5:H6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201" t="s">
        <v>5</v>
      </c>
      <c r="B5" s="201" t="s">
        <v>0</v>
      </c>
      <c r="C5" s="201" t="s">
        <v>1</v>
      </c>
      <c r="D5" s="201" t="s">
        <v>2</v>
      </c>
      <c r="E5" s="206" t="s">
        <v>10</v>
      </c>
      <c r="F5" s="206"/>
      <c r="G5" s="206" t="s">
        <v>6</v>
      </c>
      <c r="H5" s="206" t="s">
        <v>4</v>
      </c>
      <c r="I5" s="106"/>
    </row>
    <row r="6" spans="1:9" x14ac:dyDescent="0.25">
      <c r="A6" s="201"/>
      <c r="B6" s="201"/>
      <c r="C6" s="201"/>
      <c r="D6" s="202"/>
      <c r="E6" s="133" t="s">
        <v>8</v>
      </c>
      <c r="F6" s="133" t="s">
        <v>9</v>
      </c>
      <c r="G6" s="206"/>
      <c r="H6" s="206"/>
      <c r="I6" s="106"/>
    </row>
    <row r="7" spans="1:9" ht="25.5" x14ac:dyDescent="0.25">
      <c r="A7" s="53">
        <v>511</v>
      </c>
      <c r="B7" s="29" t="s">
        <v>25</v>
      </c>
      <c r="C7" s="14" t="s">
        <v>173</v>
      </c>
      <c r="D7" s="62" t="s">
        <v>174</v>
      </c>
      <c r="E7" s="16">
        <v>77243.210000000006</v>
      </c>
      <c r="F7" s="132" t="s">
        <v>11</v>
      </c>
      <c r="G7" s="132" t="s">
        <v>11</v>
      </c>
      <c r="H7" s="20" t="s">
        <v>55</v>
      </c>
      <c r="I7" s="106"/>
    </row>
    <row r="8" spans="1:9" ht="25.5" x14ac:dyDescent="0.25">
      <c r="A8" s="53">
        <v>512</v>
      </c>
      <c r="B8" s="29" t="s">
        <v>25</v>
      </c>
      <c r="C8" s="14" t="s">
        <v>26</v>
      </c>
      <c r="D8" s="62" t="s">
        <v>175</v>
      </c>
      <c r="E8" s="16">
        <v>69923.460000000006</v>
      </c>
      <c r="F8" s="132" t="s">
        <v>11</v>
      </c>
      <c r="G8" s="132" t="s">
        <v>11</v>
      </c>
      <c r="H8" s="20" t="s">
        <v>28</v>
      </c>
      <c r="I8" s="106"/>
    </row>
    <row r="9" spans="1:9" ht="25.5" x14ac:dyDescent="0.25">
      <c r="A9" s="53">
        <v>513</v>
      </c>
      <c r="B9" s="29" t="s">
        <v>25</v>
      </c>
      <c r="C9" s="14" t="s">
        <v>32</v>
      </c>
      <c r="D9" s="62" t="s">
        <v>176</v>
      </c>
      <c r="E9" s="16">
        <v>18211.240000000002</v>
      </c>
      <c r="F9" s="132" t="s">
        <v>11</v>
      </c>
      <c r="G9" s="132" t="s">
        <v>11</v>
      </c>
      <c r="H9" s="20" t="s">
        <v>34</v>
      </c>
      <c r="I9" s="106"/>
    </row>
    <row r="10" spans="1:9" ht="35.25" customHeight="1" x14ac:dyDescent="0.25">
      <c r="A10" s="53">
        <v>514</v>
      </c>
      <c r="B10" s="29" t="s">
        <v>25</v>
      </c>
      <c r="C10" s="14" t="s">
        <v>35</v>
      </c>
      <c r="D10" s="62" t="s">
        <v>177</v>
      </c>
      <c r="E10" s="16" t="s">
        <v>178</v>
      </c>
      <c r="F10" s="132" t="s">
        <v>11</v>
      </c>
      <c r="G10" s="132" t="s">
        <v>11</v>
      </c>
      <c r="H10" s="20" t="s">
        <v>37</v>
      </c>
      <c r="I10" s="106"/>
    </row>
    <row r="11" spans="1:9" ht="15.75" x14ac:dyDescent="0.3">
      <c r="A11" s="208" t="s">
        <v>3</v>
      </c>
      <c r="B11" s="209"/>
      <c r="C11" s="209"/>
      <c r="D11" s="210"/>
      <c r="E11" s="111">
        <f>SUM(E7:E10)</f>
        <v>165377.91</v>
      </c>
      <c r="F11" s="111">
        <f>SUM(F10:F10)</f>
        <v>0</v>
      </c>
      <c r="G11" s="111">
        <f>SUM(G10:G10)</f>
        <v>0</v>
      </c>
      <c r="H11" s="112"/>
      <c r="I11" s="106"/>
    </row>
  </sheetData>
  <mergeCells count="8">
    <mergeCell ref="H5:H6"/>
    <mergeCell ref="A11:D11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5" sqref="H5:H6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201" t="s">
        <v>5</v>
      </c>
      <c r="B5" s="201" t="s">
        <v>0</v>
      </c>
      <c r="C5" s="201" t="s">
        <v>1</v>
      </c>
      <c r="D5" s="201" t="s">
        <v>2</v>
      </c>
      <c r="E5" s="206" t="s">
        <v>10</v>
      </c>
      <c r="F5" s="206"/>
      <c r="G5" s="206" t="s">
        <v>6</v>
      </c>
      <c r="H5" s="206" t="s">
        <v>4</v>
      </c>
      <c r="I5" s="106"/>
    </row>
    <row r="6" spans="1:9" x14ac:dyDescent="0.25">
      <c r="A6" s="201"/>
      <c r="B6" s="201"/>
      <c r="C6" s="201"/>
      <c r="D6" s="202"/>
      <c r="E6" s="135" t="s">
        <v>8</v>
      </c>
      <c r="F6" s="135" t="s">
        <v>9</v>
      </c>
      <c r="G6" s="206"/>
      <c r="H6" s="206"/>
      <c r="I6" s="106"/>
    </row>
    <row r="7" spans="1:9" ht="35.25" customHeight="1" x14ac:dyDescent="0.25">
      <c r="A7" s="53">
        <f>'[6]2025'!A11</f>
        <v>518</v>
      </c>
      <c r="B7" s="29" t="str">
        <f>'[6]2025'!B11</f>
        <v>ROBG21-27</v>
      </c>
      <c r="C7" s="14" t="str">
        <f>'[6]2025'!C11</f>
        <v>Municipality of Lyaskovets</v>
      </c>
      <c r="D7" s="62" t="str">
        <f>'[6]2025'!D11</f>
        <v>COSTURI PREG AP3 OS4.2 ROBG00297 2021-2027</v>
      </c>
      <c r="E7" s="16">
        <f>'[6]2025'!E11</f>
        <v>11200</v>
      </c>
      <c r="F7" s="134" t="str">
        <f>'[6]2025'!F11</f>
        <v>-</v>
      </c>
      <c r="G7" s="134" t="str">
        <f>'[6]2025'!G11</f>
        <v>-</v>
      </c>
      <c r="H7" s="20" t="str">
        <f>'[6]2025'!H11</f>
        <v>ROBG00297</v>
      </c>
      <c r="I7" s="106"/>
    </row>
    <row r="8" spans="1:9" ht="15.75" x14ac:dyDescent="0.3">
      <c r="A8" s="208" t="s">
        <v>3</v>
      </c>
      <c r="B8" s="209"/>
      <c r="C8" s="209"/>
      <c r="D8" s="210"/>
      <c r="E8" s="111">
        <f>SUM(E7:E7)</f>
        <v>11200</v>
      </c>
      <c r="F8" s="111">
        <f>SUM(F7:F7)</f>
        <v>0</v>
      </c>
      <c r="G8" s="111">
        <f>SUM(G7:G7)</f>
        <v>0</v>
      </c>
      <c r="H8" s="112"/>
      <c r="I8" s="106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I5" sqref="I5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201" t="s">
        <v>5</v>
      </c>
      <c r="B5" s="201" t="s">
        <v>0</v>
      </c>
      <c r="C5" s="201" t="s">
        <v>1</v>
      </c>
      <c r="D5" s="201" t="s">
        <v>2</v>
      </c>
      <c r="E5" s="206" t="s">
        <v>10</v>
      </c>
      <c r="F5" s="206"/>
      <c r="G5" s="206" t="s">
        <v>6</v>
      </c>
      <c r="H5" s="206" t="s">
        <v>4</v>
      </c>
      <c r="I5" s="106"/>
    </row>
    <row r="6" spans="1:9" x14ac:dyDescent="0.25">
      <c r="A6" s="201"/>
      <c r="B6" s="201"/>
      <c r="C6" s="201"/>
      <c r="D6" s="202"/>
      <c r="E6" s="137" t="s">
        <v>8</v>
      </c>
      <c r="F6" s="137" t="s">
        <v>9</v>
      </c>
      <c r="G6" s="206"/>
      <c r="H6" s="206"/>
      <c r="I6" s="106"/>
    </row>
    <row r="7" spans="1:9" ht="35.25" customHeight="1" x14ac:dyDescent="0.25">
      <c r="A7" s="53">
        <v>533</v>
      </c>
      <c r="B7" s="29" t="s">
        <v>25</v>
      </c>
      <c r="C7" s="14" t="s">
        <v>179</v>
      </c>
      <c r="D7" s="62" t="s">
        <v>180</v>
      </c>
      <c r="E7" s="16">
        <v>7449.27</v>
      </c>
      <c r="F7" s="136" t="s">
        <v>118</v>
      </c>
      <c r="G7" s="136" t="s">
        <v>118</v>
      </c>
      <c r="H7" s="20" t="s">
        <v>40</v>
      </c>
      <c r="I7" s="106"/>
    </row>
    <row r="8" spans="1:9" ht="15.75" x14ac:dyDescent="0.3">
      <c r="A8" s="208" t="s">
        <v>3</v>
      </c>
      <c r="B8" s="209"/>
      <c r="C8" s="209"/>
      <c r="D8" s="210"/>
      <c r="E8" s="111">
        <f>SUM(E7:E7)</f>
        <v>7449.27</v>
      </c>
      <c r="F8" s="111">
        <f>SUM(F7:F7)</f>
        <v>0</v>
      </c>
      <c r="G8" s="111">
        <f>SUM(G7:G7)</f>
        <v>0</v>
      </c>
      <c r="H8" s="112"/>
      <c r="I8" s="106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H5" sqref="H5:H6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201" t="s">
        <v>5</v>
      </c>
      <c r="B5" s="201" t="s">
        <v>0</v>
      </c>
      <c r="C5" s="201" t="s">
        <v>1</v>
      </c>
      <c r="D5" s="201" t="s">
        <v>2</v>
      </c>
      <c r="E5" s="206" t="s">
        <v>10</v>
      </c>
      <c r="F5" s="206"/>
      <c r="G5" s="206" t="s">
        <v>6</v>
      </c>
      <c r="H5" s="206" t="s">
        <v>4</v>
      </c>
      <c r="I5" s="106"/>
    </row>
    <row r="6" spans="1:9" x14ac:dyDescent="0.25">
      <c r="A6" s="201"/>
      <c r="B6" s="201"/>
      <c r="C6" s="201"/>
      <c r="D6" s="202"/>
      <c r="E6" s="139" t="s">
        <v>8</v>
      </c>
      <c r="F6" s="139" t="s">
        <v>9</v>
      </c>
      <c r="G6" s="206"/>
      <c r="H6" s="206"/>
      <c r="I6" s="106"/>
    </row>
    <row r="7" spans="1:9" ht="25.5" x14ac:dyDescent="0.25">
      <c r="A7" s="53">
        <v>539</v>
      </c>
      <c r="B7" s="29" t="s">
        <v>25</v>
      </c>
      <c r="C7" s="14" t="s">
        <v>26</v>
      </c>
      <c r="D7" s="62" t="s">
        <v>181</v>
      </c>
      <c r="E7" s="16">
        <v>102731.54</v>
      </c>
      <c r="F7" s="138" t="s">
        <v>11</v>
      </c>
      <c r="G7" s="138" t="s">
        <v>11</v>
      </c>
      <c r="H7" s="63" t="s">
        <v>28</v>
      </c>
      <c r="I7" s="106"/>
    </row>
    <row r="8" spans="1:9" ht="25.5" x14ac:dyDescent="0.25">
      <c r="A8" s="53">
        <v>540</v>
      </c>
      <c r="B8" s="29" t="s">
        <v>25</v>
      </c>
      <c r="C8" s="14" t="s">
        <v>141</v>
      </c>
      <c r="D8" s="62" t="s">
        <v>182</v>
      </c>
      <c r="E8" s="16">
        <v>48275.24</v>
      </c>
      <c r="F8" s="138" t="s">
        <v>11</v>
      </c>
      <c r="G8" s="138" t="s">
        <v>11</v>
      </c>
      <c r="H8" s="63" t="s">
        <v>21</v>
      </c>
      <c r="I8" s="106"/>
    </row>
    <row r="9" spans="1:9" ht="25.5" x14ac:dyDescent="0.25">
      <c r="A9" s="53">
        <v>541</v>
      </c>
      <c r="B9" s="29" t="s">
        <v>25</v>
      </c>
      <c r="C9" s="14" t="s">
        <v>161</v>
      </c>
      <c r="D9" s="62" t="s">
        <v>162</v>
      </c>
      <c r="E9" s="16">
        <v>11200</v>
      </c>
      <c r="F9" s="138" t="s">
        <v>11</v>
      </c>
      <c r="G9" s="138" t="s">
        <v>11</v>
      </c>
      <c r="H9" s="63" t="s">
        <v>163</v>
      </c>
      <c r="I9" s="106"/>
    </row>
    <row r="10" spans="1:9" ht="25.5" x14ac:dyDescent="0.25">
      <c r="A10" s="53">
        <v>542</v>
      </c>
      <c r="B10" s="29" t="s">
        <v>25</v>
      </c>
      <c r="C10" s="14" t="s">
        <v>72</v>
      </c>
      <c r="D10" s="62" t="s">
        <v>183</v>
      </c>
      <c r="E10" s="16">
        <v>26592.22</v>
      </c>
      <c r="F10" s="138" t="s">
        <v>11</v>
      </c>
      <c r="G10" s="138" t="s">
        <v>11</v>
      </c>
      <c r="H10" s="63" t="s">
        <v>74</v>
      </c>
      <c r="I10" s="106"/>
    </row>
    <row r="11" spans="1:9" ht="35.25" customHeight="1" x14ac:dyDescent="0.25">
      <c r="A11" s="53">
        <v>543</v>
      </c>
      <c r="B11" s="29" t="s">
        <v>25</v>
      </c>
      <c r="C11" s="14" t="s">
        <v>26</v>
      </c>
      <c r="D11" s="62" t="s">
        <v>184</v>
      </c>
      <c r="E11" s="16">
        <v>1982466.48</v>
      </c>
      <c r="F11" s="138" t="s">
        <v>11</v>
      </c>
      <c r="G11" s="138" t="s">
        <v>11</v>
      </c>
      <c r="H11" s="63" t="s">
        <v>28</v>
      </c>
      <c r="I11" s="106"/>
    </row>
    <row r="12" spans="1:9" ht="15.75" x14ac:dyDescent="0.3">
      <c r="A12" s="208" t="s">
        <v>3</v>
      </c>
      <c r="B12" s="209"/>
      <c r="C12" s="209"/>
      <c r="D12" s="210"/>
      <c r="E12" s="111">
        <f>SUM(E7:E11)</f>
        <v>2171265.48</v>
      </c>
      <c r="F12" s="111">
        <f>SUM(F11:F11)</f>
        <v>0</v>
      </c>
      <c r="G12" s="111">
        <f>SUM(G11:G11)</f>
        <v>0</v>
      </c>
      <c r="H12" s="112"/>
      <c r="I12" s="106"/>
    </row>
  </sheetData>
  <mergeCells count="8">
    <mergeCell ref="H5:H6"/>
    <mergeCell ref="A12:D12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E22" sqref="E22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201" t="s">
        <v>5</v>
      </c>
      <c r="B5" s="201" t="s">
        <v>0</v>
      </c>
      <c r="C5" s="201" t="s">
        <v>1</v>
      </c>
      <c r="D5" s="201" t="s">
        <v>2</v>
      </c>
      <c r="E5" s="206" t="s">
        <v>10</v>
      </c>
      <c r="F5" s="206"/>
      <c r="G5" s="206" t="s">
        <v>6</v>
      </c>
      <c r="H5" s="206" t="s">
        <v>4</v>
      </c>
      <c r="I5" s="106"/>
    </row>
    <row r="6" spans="1:9" x14ac:dyDescent="0.25">
      <c r="A6" s="201"/>
      <c r="B6" s="201"/>
      <c r="C6" s="201"/>
      <c r="D6" s="202"/>
      <c r="E6" s="140" t="s">
        <v>8</v>
      </c>
      <c r="F6" s="140" t="s">
        <v>9</v>
      </c>
      <c r="G6" s="206"/>
      <c r="H6" s="206"/>
      <c r="I6" s="106"/>
    </row>
    <row r="7" spans="1:9" ht="25.5" x14ac:dyDescent="0.25">
      <c r="A7" s="53">
        <v>563</v>
      </c>
      <c r="B7" s="29" t="s">
        <v>25</v>
      </c>
      <c r="C7" s="14" t="s">
        <v>41</v>
      </c>
      <c r="D7" s="62" t="s">
        <v>185</v>
      </c>
      <c r="E7" s="16">
        <v>18559.21</v>
      </c>
      <c r="F7" s="81" t="s">
        <v>11</v>
      </c>
      <c r="G7" s="143" t="s">
        <v>11</v>
      </c>
      <c r="H7" s="144" t="s">
        <v>43</v>
      </c>
      <c r="I7" s="106"/>
    </row>
    <row r="8" spans="1:9" ht="38.25" x14ac:dyDescent="0.25">
      <c r="A8" s="102">
        <v>350</v>
      </c>
      <c r="B8" s="34" t="s">
        <v>25</v>
      </c>
      <c r="C8" s="103" t="s">
        <v>186</v>
      </c>
      <c r="D8" s="34" t="s">
        <v>187</v>
      </c>
      <c r="E8" s="81" t="s">
        <v>11</v>
      </c>
      <c r="F8" s="143" t="s">
        <v>11</v>
      </c>
      <c r="G8" s="145">
        <v>85924.61</v>
      </c>
      <c r="H8" s="34" t="s">
        <v>145</v>
      </c>
      <c r="I8" s="106"/>
    </row>
    <row r="9" spans="1:9" ht="38.25" x14ac:dyDescent="0.25">
      <c r="A9" s="102">
        <v>351</v>
      </c>
      <c r="B9" s="34" t="s">
        <v>25</v>
      </c>
      <c r="C9" s="103" t="s">
        <v>188</v>
      </c>
      <c r="D9" s="34" t="s">
        <v>189</v>
      </c>
      <c r="E9" s="81" t="s">
        <v>11</v>
      </c>
      <c r="F9" s="143" t="s">
        <v>11</v>
      </c>
      <c r="G9" s="145">
        <v>109963.69</v>
      </c>
      <c r="H9" s="34" t="s">
        <v>119</v>
      </c>
      <c r="I9" s="106"/>
    </row>
    <row r="10" spans="1:9" ht="15.75" x14ac:dyDescent="0.3">
      <c r="A10" s="208" t="s">
        <v>3</v>
      </c>
      <c r="B10" s="209"/>
      <c r="C10" s="209"/>
      <c r="D10" s="210"/>
      <c r="E10" s="111">
        <f>SUM(E7:E9)</f>
        <v>18559.21</v>
      </c>
      <c r="F10" s="111">
        <f>SUM(F8,F9,F7)</f>
        <v>0</v>
      </c>
      <c r="G10" s="111">
        <f>SUM(G8:G9)</f>
        <v>195888.3</v>
      </c>
      <c r="H10" s="112"/>
      <c r="I10" s="106"/>
    </row>
  </sheetData>
  <mergeCells count="8">
    <mergeCell ref="H5:H6"/>
    <mergeCell ref="A10:D10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F31" sqref="F31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201" t="s">
        <v>5</v>
      </c>
      <c r="B5" s="201" t="s">
        <v>0</v>
      </c>
      <c r="C5" s="201" t="s">
        <v>1</v>
      </c>
      <c r="D5" s="201" t="s">
        <v>2</v>
      </c>
      <c r="E5" s="206" t="s">
        <v>10</v>
      </c>
      <c r="F5" s="206"/>
      <c r="G5" s="206" t="s">
        <v>6</v>
      </c>
      <c r="H5" s="206" t="s">
        <v>24</v>
      </c>
      <c r="I5" s="106"/>
    </row>
    <row r="6" spans="1:9" x14ac:dyDescent="0.25">
      <c r="A6" s="201"/>
      <c r="B6" s="201"/>
      <c r="C6" s="201"/>
      <c r="D6" s="202"/>
      <c r="E6" s="142" t="s">
        <v>8</v>
      </c>
      <c r="F6" s="142" t="s">
        <v>9</v>
      </c>
      <c r="G6" s="206"/>
      <c r="H6" s="206"/>
      <c r="I6" s="106"/>
    </row>
    <row r="7" spans="1:9" ht="25.5" x14ac:dyDescent="0.25">
      <c r="A7" s="53">
        <v>581</v>
      </c>
      <c r="B7" s="29" t="s">
        <v>25</v>
      </c>
      <c r="C7" s="14" t="s">
        <v>41</v>
      </c>
      <c r="D7" s="62" t="s">
        <v>190</v>
      </c>
      <c r="E7" s="16">
        <v>14544.96</v>
      </c>
      <c r="F7" s="147" t="s">
        <v>11</v>
      </c>
      <c r="G7" s="147" t="s">
        <v>11</v>
      </c>
      <c r="H7" s="20" t="s">
        <v>43</v>
      </c>
      <c r="I7" s="106"/>
    </row>
    <row r="8" spans="1:9" ht="25.5" x14ac:dyDescent="0.25">
      <c r="A8" s="53">
        <v>583</v>
      </c>
      <c r="B8" s="29" t="s">
        <v>25</v>
      </c>
      <c r="C8" s="14" t="s">
        <v>191</v>
      </c>
      <c r="D8" s="62" t="s">
        <v>192</v>
      </c>
      <c r="E8" s="16">
        <v>55832.56</v>
      </c>
      <c r="F8" s="147" t="s">
        <v>11</v>
      </c>
      <c r="G8" s="147" t="s">
        <v>11</v>
      </c>
      <c r="H8" s="20" t="s">
        <v>55</v>
      </c>
      <c r="I8" s="106"/>
    </row>
    <row r="9" spans="1:9" ht="25.5" x14ac:dyDescent="0.25">
      <c r="A9" s="53">
        <v>584</v>
      </c>
      <c r="B9" s="29" t="s">
        <v>25</v>
      </c>
      <c r="C9" s="14" t="s">
        <v>32</v>
      </c>
      <c r="D9" s="62" t="s">
        <v>193</v>
      </c>
      <c r="E9" s="16">
        <v>30769.64</v>
      </c>
      <c r="F9" s="147" t="s">
        <v>11</v>
      </c>
      <c r="G9" s="147" t="s">
        <v>11</v>
      </c>
      <c r="H9" s="20" t="s">
        <v>34</v>
      </c>
      <c r="I9" s="106"/>
    </row>
    <row r="10" spans="1:9" ht="25.5" x14ac:dyDescent="0.25">
      <c r="A10" s="53">
        <v>585</v>
      </c>
      <c r="B10" s="29" t="s">
        <v>25</v>
      </c>
      <c r="C10" s="14" t="s">
        <v>41</v>
      </c>
      <c r="D10" s="62" t="s">
        <v>194</v>
      </c>
      <c r="E10" s="16">
        <v>31778.77</v>
      </c>
      <c r="F10" s="141" t="s">
        <v>11</v>
      </c>
      <c r="G10" s="141" t="s">
        <v>11</v>
      </c>
      <c r="H10" s="20" t="s">
        <v>43</v>
      </c>
      <c r="I10" s="106"/>
    </row>
    <row r="11" spans="1:9" ht="15.75" x14ac:dyDescent="0.3">
      <c r="A11" s="208" t="s">
        <v>3</v>
      </c>
      <c r="B11" s="209"/>
      <c r="C11" s="209"/>
      <c r="D11" s="210"/>
      <c r="E11" s="111">
        <f>SUM(E7:E10)</f>
        <v>132925.93</v>
      </c>
      <c r="F11" s="111">
        <f>SUM(F8,F10,F7)</f>
        <v>0</v>
      </c>
      <c r="G11" s="111">
        <f>SUM(G8:G10)</f>
        <v>0</v>
      </c>
      <c r="H11" s="112"/>
      <c r="I11" s="106"/>
    </row>
  </sheetData>
  <mergeCells count="8">
    <mergeCell ref="H5:H6"/>
    <mergeCell ref="A11:D11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="62" zoomScaleNormal="62" workbookViewId="0">
      <selection activeCell="C17" sqref="C17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201" t="s">
        <v>5</v>
      </c>
      <c r="B5" s="201" t="s">
        <v>0</v>
      </c>
      <c r="C5" s="201" t="s">
        <v>1</v>
      </c>
      <c r="D5" s="201" t="s">
        <v>2</v>
      </c>
      <c r="E5" s="206" t="s">
        <v>10</v>
      </c>
      <c r="F5" s="206"/>
      <c r="G5" s="206" t="s">
        <v>6</v>
      </c>
      <c r="H5" s="206" t="s">
        <v>4</v>
      </c>
    </row>
    <row r="6" spans="1:8" x14ac:dyDescent="0.25">
      <c r="A6" s="202"/>
      <c r="B6" s="202"/>
      <c r="C6" s="202"/>
      <c r="D6" s="202"/>
      <c r="E6" s="146" t="s">
        <v>8</v>
      </c>
      <c r="F6" s="146" t="s">
        <v>9</v>
      </c>
      <c r="G6" s="207"/>
      <c r="H6" s="207"/>
    </row>
    <row r="7" spans="1:8" ht="45.75" customHeight="1" x14ac:dyDescent="0.25">
      <c r="A7" s="149">
        <v>610</v>
      </c>
      <c r="B7" s="150" t="s">
        <v>25</v>
      </c>
      <c r="C7" s="151" t="s">
        <v>195</v>
      </c>
      <c r="D7" s="152" t="s">
        <v>196</v>
      </c>
      <c r="E7" s="153">
        <v>39799.019999999997</v>
      </c>
      <c r="F7" s="154" t="s">
        <v>11</v>
      </c>
      <c r="G7" s="154" t="s">
        <v>11</v>
      </c>
      <c r="H7" s="155" t="s">
        <v>197</v>
      </c>
    </row>
    <row r="8" spans="1:8" ht="45.75" customHeight="1" x14ac:dyDescent="0.25">
      <c r="A8" s="53">
        <v>613</v>
      </c>
      <c r="B8" s="29" t="s">
        <v>25</v>
      </c>
      <c r="C8" s="14" t="s">
        <v>13</v>
      </c>
      <c r="D8" s="62" t="s">
        <v>198</v>
      </c>
      <c r="E8" s="16">
        <v>19446.169999999998</v>
      </c>
      <c r="F8" s="30" t="s">
        <v>11</v>
      </c>
      <c r="G8" s="30" t="s">
        <v>11</v>
      </c>
      <c r="H8" s="63" t="s">
        <v>15</v>
      </c>
    </row>
    <row r="9" spans="1:8" ht="45.75" customHeight="1" x14ac:dyDescent="0.25">
      <c r="A9" s="53">
        <v>616</v>
      </c>
      <c r="B9" s="29" t="s">
        <v>25</v>
      </c>
      <c r="C9" s="14" t="s">
        <v>103</v>
      </c>
      <c r="D9" s="62" t="s">
        <v>199</v>
      </c>
      <c r="E9" s="16">
        <v>11703.88</v>
      </c>
      <c r="F9" s="30" t="s">
        <v>11</v>
      </c>
      <c r="G9" s="30" t="s">
        <v>11</v>
      </c>
      <c r="H9" s="63" t="s">
        <v>105</v>
      </c>
    </row>
    <row r="10" spans="1:8" ht="45.75" customHeight="1" x14ac:dyDescent="0.25">
      <c r="A10" s="53">
        <v>624</v>
      </c>
      <c r="B10" s="29" t="s">
        <v>25</v>
      </c>
      <c r="C10" s="14" t="s">
        <v>109</v>
      </c>
      <c r="D10" s="62" t="s">
        <v>200</v>
      </c>
      <c r="E10" s="16">
        <v>1240.31</v>
      </c>
      <c r="F10" s="30" t="s">
        <v>11</v>
      </c>
      <c r="G10" s="30" t="s">
        <v>11</v>
      </c>
      <c r="H10" s="63" t="s">
        <v>111</v>
      </c>
    </row>
    <row r="11" spans="1:8" ht="45.75" customHeight="1" x14ac:dyDescent="0.25">
      <c r="A11" s="53">
        <v>625</v>
      </c>
      <c r="B11" s="29" t="s">
        <v>25</v>
      </c>
      <c r="C11" s="14" t="s">
        <v>155</v>
      </c>
      <c r="D11" s="62" t="s">
        <v>201</v>
      </c>
      <c r="E11" s="16">
        <v>11200</v>
      </c>
      <c r="F11" s="30" t="s">
        <v>11</v>
      </c>
      <c r="G11" s="30" t="s">
        <v>11</v>
      </c>
      <c r="H11" s="63" t="s">
        <v>202</v>
      </c>
    </row>
    <row r="12" spans="1:8" ht="45.75" customHeight="1" x14ac:dyDescent="0.25">
      <c r="A12" s="53">
        <v>626</v>
      </c>
      <c r="B12" s="29" t="s">
        <v>25</v>
      </c>
      <c r="C12" s="14" t="s">
        <v>69</v>
      </c>
      <c r="D12" s="62" t="s">
        <v>203</v>
      </c>
      <c r="E12" s="16">
        <v>90621.94</v>
      </c>
      <c r="F12" s="30" t="s">
        <v>11</v>
      </c>
      <c r="G12" s="30" t="s">
        <v>11</v>
      </c>
      <c r="H12" s="63" t="s">
        <v>31</v>
      </c>
    </row>
    <row r="13" spans="1:8" ht="78.75" customHeight="1" x14ac:dyDescent="0.25">
      <c r="A13" s="53">
        <v>628</v>
      </c>
      <c r="B13" s="29" t="s">
        <v>25</v>
      </c>
      <c r="C13" s="14" t="s">
        <v>32</v>
      </c>
      <c r="D13" s="62" t="s">
        <v>204</v>
      </c>
      <c r="E13" s="16" t="s">
        <v>205</v>
      </c>
      <c r="F13" s="30" t="s">
        <v>11</v>
      </c>
      <c r="G13" s="30" t="s">
        <v>11</v>
      </c>
      <c r="H13" s="63" t="s">
        <v>34</v>
      </c>
    </row>
    <row r="14" spans="1:8" ht="78.75" customHeight="1" x14ac:dyDescent="0.25">
      <c r="A14" s="53">
        <v>630</v>
      </c>
      <c r="B14" s="29" t="s">
        <v>25</v>
      </c>
      <c r="C14" s="14" t="s">
        <v>81</v>
      </c>
      <c r="D14" s="62" t="s">
        <v>206</v>
      </c>
      <c r="E14" s="16">
        <v>28671.29</v>
      </c>
      <c r="F14" s="30" t="s">
        <v>11</v>
      </c>
      <c r="G14" s="30" t="s">
        <v>11</v>
      </c>
      <c r="H14" s="63" t="s">
        <v>83</v>
      </c>
    </row>
    <row r="15" spans="1:8" ht="78.75" customHeight="1" x14ac:dyDescent="0.25">
      <c r="A15" s="53">
        <v>633</v>
      </c>
      <c r="B15" s="29" t="s">
        <v>25</v>
      </c>
      <c r="C15" s="14" t="s">
        <v>147</v>
      </c>
      <c r="D15" s="62" t="s">
        <v>207</v>
      </c>
      <c r="E15" s="16">
        <v>6984.76</v>
      </c>
      <c r="F15" s="30" t="s">
        <v>11</v>
      </c>
      <c r="G15" s="30" t="s">
        <v>11</v>
      </c>
      <c r="H15" s="63" t="s">
        <v>149</v>
      </c>
    </row>
    <row r="16" spans="1:8" ht="78.75" customHeight="1" x14ac:dyDescent="0.25">
      <c r="A16" s="53">
        <v>634</v>
      </c>
      <c r="B16" s="29" t="s">
        <v>25</v>
      </c>
      <c r="C16" s="14" t="s">
        <v>208</v>
      </c>
      <c r="D16" s="62" t="s">
        <v>209</v>
      </c>
      <c r="E16" s="16">
        <v>3247.64</v>
      </c>
      <c r="F16" s="30" t="s">
        <v>11</v>
      </c>
      <c r="G16" s="30" t="s">
        <v>11</v>
      </c>
      <c r="H16" s="63" t="s">
        <v>55</v>
      </c>
    </row>
    <row r="17" spans="1:8" ht="78.75" customHeight="1" x14ac:dyDescent="0.25">
      <c r="A17" s="53">
        <v>635</v>
      </c>
      <c r="B17" s="29" t="s">
        <v>25</v>
      </c>
      <c r="C17" s="14" t="s">
        <v>84</v>
      </c>
      <c r="D17" s="62" t="s">
        <v>210</v>
      </c>
      <c r="E17" s="16">
        <v>36818.32</v>
      </c>
      <c r="F17" s="30" t="s">
        <v>11</v>
      </c>
      <c r="G17" s="30" t="s">
        <v>11</v>
      </c>
      <c r="H17" s="63" t="s">
        <v>86</v>
      </c>
    </row>
    <row r="18" spans="1:8" ht="25.5" x14ac:dyDescent="0.25">
      <c r="A18" s="53">
        <v>636</v>
      </c>
      <c r="B18" s="29" t="s">
        <v>25</v>
      </c>
      <c r="C18" s="14" t="s">
        <v>195</v>
      </c>
      <c r="D18" s="62" t="s">
        <v>211</v>
      </c>
      <c r="E18" s="16">
        <f>SUM(E14:E17,E13,E12,E11,E10,E9,E8,E7)</f>
        <v>249733.33</v>
      </c>
      <c r="F18" s="30" t="s">
        <v>11</v>
      </c>
      <c r="G18" s="30" t="s">
        <v>11</v>
      </c>
      <c r="H18" s="63" t="s">
        <v>197</v>
      </c>
    </row>
    <row r="19" spans="1:8" ht="15.75" x14ac:dyDescent="0.3">
      <c r="A19" s="208" t="s">
        <v>3</v>
      </c>
      <c r="B19" s="209"/>
      <c r="C19" s="209"/>
      <c r="D19" s="210"/>
      <c r="E19" s="111">
        <f>SUM(E7:E18)</f>
        <v>499466.66000000003</v>
      </c>
      <c r="F19" s="111">
        <f>SUM(F7:F18)</f>
        <v>0</v>
      </c>
      <c r="G19" s="111">
        <f>SUM(G7:G18)</f>
        <v>0</v>
      </c>
      <c r="H19" s="112"/>
    </row>
  </sheetData>
  <mergeCells count="8">
    <mergeCell ref="H5:H6"/>
    <mergeCell ref="A19:D19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H16" sqref="H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96"/>
      <c r="C3" s="196"/>
      <c r="D3" s="196"/>
      <c r="E3" s="196"/>
      <c r="F3" s="196"/>
      <c r="G3" s="196"/>
      <c r="H3" s="196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4</v>
      </c>
    </row>
    <row r="6" spans="1:10" ht="49.35" customHeight="1" x14ac:dyDescent="0.3">
      <c r="A6" s="202"/>
      <c r="B6" s="204"/>
      <c r="C6" s="204"/>
      <c r="D6" s="204"/>
      <c r="E6" s="28" t="s">
        <v>8</v>
      </c>
      <c r="F6" s="28" t="s">
        <v>9</v>
      </c>
      <c r="G6" s="205"/>
      <c r="H6" s="205"/>
    </row>
    <row r="7" spans="1:10" ht="49.35" customHeight="1" x14ac:dyDescent="0.3">
      <c r="A7" s="13">
        <v>20</v>
      </c>
      <c r="B7" s="29" t="s">
        <v>25</v>
      </c>
      <c r="C7" s="14" t="s">
        <v>29</v>
      </c>
      <c r="D7" s="34" t="s">
        <v>30</v>
      </c>
      <c r="E7" s="16">
        <v>11200</v>
      </c>
      <c r="F7" s="27" t="s">
        <v>11</v>
      </c>
      <c r="G7" s="27" t="s">
        <v>11</v>
      </c>
      <c r="H7" s="35" t="s">
        <v>31</v>
      </c>
    </row>
    <row r="8" spans="1:10" ht="49.35" customHeight="1" x14ac:dyDescent="0.3">
      <c r="A8" s="13">
        <v>21</v>
      </c>
      <c r="B8" s="29" t="s">
        <v>25</v>
      </c>
      <c r="C8" s="14" t="s">
        <v>32</v>
      </c>
      <c r="D8" s="34" t="s">
        <v>33</v>
      </c>
      <c r="E8" s="16">
        <v>11200</v>
      </c>
      <c r="F8" s="27" t="s">
        <v>11</v>
      </c>
      <c r="G8" s="27" t="s">
        <v>11</v>
      </c>
      <c r="H8" s="35" t="s">
        <v>34</v>
      </c>
    </row>
    <row r="9" spans="1:10" ht="49.35" customHeight="1" x14ac:dyDescent="0.3">
      <c r="A9" s="13">
        <v>22</v>
      </c>
      <c r="B9" s="29" t="s">
        <v>25</v>
      </c>
      <c r="C9" s="14" t="s">
        <v>35</v>
      </c>
      <c r="D9" s="34" t="s">
        <v>36</v>
      </c>
      <c r="E9" s="16">
        <v>11200</v>
      </c>
      <c r="F9" s="27" t="s">
        <v>11</v>
      </c>
      <c r="G9" s="27" t="s">
        <v>11</v>
      </c>
      <c r="H9" s="35" t="s">
        <v>37</v>
      </c>
    </row>
    <row r="10" spans="1:10" ht="49.35" customHeight="1" x14ac:dyDescent="0.3">
      <c r="A10" s="13">
        <v>23</v>
      </c>
      <c r="B10" s="29" t="s">
        <v>25</v>
      </c>
      <c r="C10" s="14" t="s">
        <v>38</v>
      </c>
      <c r="D10" s="34" t="s">
        <v>39</v>
      </c>
      <c r="E10" s="16">
        <v>11200</v>
      </c>
      <c r="F10" s="27" t="s">
        <v>11</v>
      </c>
      <c r="G10" s="27" t="s">
        <v>11</v>
      </c>
      <c r="H10" s="35" t="s">
        <v>40</v>
      </c>
    </row>
    <row r="11" spans="1:10" ht="49.35" customHeight="1" x14ac:dyDescent="0.3">
      <c r="A11" s="13">
        <v>24</v>
      </c>
      <c r="B11" s="29" t="s">
        <v>25</v>
      </c>
      <c r="C11" s="14" t="s">
        <v>41</v>
      </c>
      <c r="D11" s="34" t="s">
        <v>42</v>
      </c>
      <c r="E11" s="16">
        <v>11200</v>
      </c>
      <c r="F11" s="27" t="s">
        <v>11</v>
      </c>
      <c r="G11" s="27" t="s">
        <v>11</v>
      </c>
      <c r="H11" s="35" t="s">
        <v>43</v>
      </c>
    </row>
    <row r="12" spans="1:10" ht="49.5" customHeight="1" x14ac:dyDescent="0.3">
      <c r="A12" s="197" t="s">
        <v>3</v>
      </c>
      <c r="B12" s="198"/>
      <c r="C12" s="198"/>
      <c r="D12" s="199"/>
      <c r="E12" s="9">
        <f>SUM(E7:E11)</f>
        <v>56000</v>
      </c>
      <c r="F12" s="9">
        <f>SUM(F7:F11)</f>
        <v>0</v>
      </c>
      <c r="G12" s="9">
        <f>SUM(G7:G11)</f>
        <v>0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D18" sqref="D18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201" t="s">
        <v>5</v>
      </c>
      <c r="B5" s="201" t="s">
        <v>0</v>
      </c>
      <c r="C5" s="201" t="s">
        <v>1</v>
      </c>
      <c r="D5" s="201" t="s">
        <v>2</v>
      </c>
      <c r="E5" s="206" t="s">
        <v>10</v>
      </c>
      <c r="F5" s="206"/>
      <c r="G5" s="206" t="s">
        <v>6</v>
      </c>
      <c r="H5" s="206" t="s">
        <v>24</v>
      </c>
      <c r="I5" s="106"/>
    </row>
    <row r="6" spans="1:9" x14ac:dyDescent="0.25">
      <c r="A6" s="201"/>
      <c r="B6" s="201"/>
      <c r="C6" s="201"/>
      <c r="D6" s="202"/>
      <c r="E6" s="148" t="s">
        <v>8</v>
      </c>
      <c r="F6" s="148" t="s">
        <v>9</v>
      </c>
      <c r="G6" s="206"/>
      <c r="H6" s="206"/>
      <c r="I6" s="106"/>
    </row>
    <row r="7" spans="1:9" ht="25.5" x14ac:dyDescent="0.25">
      <c r="A7" s="53">
        <v>639</v>
      </c>
      <c r="B7" s="29" t="s">
        <v>25</v>
      </c>
      <c r="C7" s="14" t="s">
        <v>26</v>
      </c>
      <c r="D7" s="62" t="s">
        <v>212</v>
      </c>
      <c r="E7" s="16">
        <v>551413.49</v>
      </c>
      <c r="F7" s="30" t="s">
        <v>11</v>
      </c>
      <c r="G7" s="30" t="s">
        <v>11</v>
      </c>
      <c r="H7" s="20" t="s">
        <v>28</v>
      </c>
      <c r="I7" s="106"/>
    </row>
    <row r="8" spans="1:9" ht="25.5" x14ac:dyDescent="0.25">
      <c r="A8" s="53">
        <v>640</v>
      </c>
      <c r="B8" s="29" t="s">
        <v>25</v>
      </c>
      <c r="C8" s="14" t="s">
        <v>188</v>
      </c>
      <c r="D8" s="62" t="s">
        <v>213</v>
      </c>
      <c r="E8" s="16">
        <v>4823.87</v>
      </c>
      <c r="F8" s="30" t="s">
        <v>11</v>
      </c>
      <c r="G8" s="30" t="s">
        <v>11</v>
      </c>
      <c r="H8" s="20" t="s">
        <v>119</v>
      </c>
      <c r="I8" s="106"/>
    </row>
    <row r="9" spans="1:9" ht="38.25" x14ac:dyDescent="0.25">
      <c r="A9" s="53">
        <v>385</v>
      </c>
      <c r="B9" s="55" t="s">
        <v>25</v>
      </c>
      <c r="C9" s="14" t="s">
        <v>214</v>
      </c>
      <c r="D9" s="62" t="s">
        <v>215</v>
      </c>
      <c r="E9" s="30" t="s">
        <v>11</v>
      </c>
      <c r="F9" s="30" t="s">
        <v>11</v>
      </c>
      <c r="G9" s="16">
        <v>18963.939999999999</v>
      </c>
      <c r="H9" s="63" t="s">
        <v>197</v>
      </c>
      <c r="I9" s="106"/>
    </row>
    <row r="10" spans="1:9" ht="15.75" x14ac:dyDescent="0.3">
      <c r="A10" s="208" t="s">
        <v>3</v>
      </c>
      <c r="B10" s="209"/>
      <c r="C10" s="209"/>
      <c r="D10" s="210"/>
      <c r="E10" s="111">
        <f>SUM(E7:E9)</f>
        <v>556237.36</v>
      </c>
      <c r="F10" s="111">
        <f>SUM(F7:F9)</f>
        <v>0</v>
      </c>
      <c r="G10" s="111">
        <f>SUM(G8:G9)</f>
        <v>18963.939999999999</v>
      </c>
      <c r="H10" s="112"/>
      <c r="I10" s="106"/>
    </row>
  </sheetData>
  <mergeCells count="8">
    <mergeCell ref="H5:H6"/>
    <mergeCell ref="A10:D10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22" zoomScale="89" zoomScaleNormal="89" workbookViewId="0">
      <selection activeCell="G27" sqref="G27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201" t="s">
        <v>5</v>
      </c>
      <c r="B5" s="201" t="s">
        <v>0</v>
      </c>
      <c r="C5" s="201" t="s">
        <v>1</v>
      </c>
      <c r="D5" s="201" t="s">
        <v>2</v>
      </c>
      <c r="E5" s="206" t="s">
        <v>10</v>
      </c>
      <c r="F5" s="206"/>
      <c r="G5" s="206" t="s">
        <v>6</v>
      </c>
      <c r="H5" s="206" t="s">
        <v>24</v>
      </c>
    </row>
    <row r="6" spans="1:8" x14ac:dyDescent="0.25">
      <c r="A6" s="202"/>
      <c r="B6" s="202"/>
      <c r="C6" s="202"/>
      <c r="D6" s="202"/>
      <c r="E6" s="156" t="s">
        <v>8</v>
      </c>
      <c r="F6" s="156" t="s">
        <v>9</v>
      </c>
      <c r="G6" s="207"/>
      <c r="H6" s="207"/>
    </row>
    <row r="7" spans="1:8" ht="45.75" customHeight="1" x14ac:dyDescent="0.25">
      <c r="A7" s="53">
        <v>645</v>
      </c>
      <c r="B7" s="29" t="s">
        <v>25</v>
      </c>
      <c r="C7" s="151" t="s">
        <v>147</v>
      </c>
      <c r="D7" s="158" t="s">
        <v>216</v>
      </c>
      <c r="E7" s="153">
        <v>10049.48</v>
      </c>
      <c r="F7" s="30" t="s">
        <v>11</v>
      </c>
      <c r="G7" s="30" t="s">
        <v>11</v>
      </c>
      <c r="H7" s="20" t="s">
        <v>149</v>
      </c>
    </row>
    <row r="8" spans="1:8" ht="45.75" customHeight="1" x14ac:dyDescent="0.25">
      <c r="A8" s="53">
        <v>646</v>
      </c>
      <c r="B8" s="29" t="s">
        <v>25</v>
      </c>
      <c r="C8" s="151" t="s">
        <v>217</v>
      </c>
      <c r="D8" s="158" t="s">
        <v>218</v>
      </c>
      <c r="E8" s="153">
        <v>4751.8100000000004</v>
      </c>
      <c r="F8" s="30" t="s">
        <v>11</v>
      </c>
      <c r="G8" s="30" t="s">
        <v>11</v>
      </c>
      <c r="H8" s="20" t="s">
        <v>55</v>
      </c>
    </row>
    <row r="9" spans="1:8" ht="45.75" customHeight="1" x14ac:dyDescent="0.25">
      <c r="A9" s="53">
        <v>647</v>
      </c>
      <c r="B9" s="29" t="s">
        <v>25</v>
      </c>
      <c r="C9" s="151" t="s">
        <v>38</v>
      </c>
      <c r="D9" s="158" t="s">
        <v>219</v>
      </c>
      <c r="E9" s="153">
        <v>51320.75</v>
      </c>
      <c r="F9" s="30" t="s">
        <v>11</v>
      </c>
      <c r="G9" s="30" t="s">
        <v>11</v>
      </c>
      <c r="H9" s="20" t="s">
        <v>40</v>
      </c>
    </row>
    <row r="10" spans="1:8" ht="45.75" customHeight="1" x14ac:dyDescent="0.25">
      <c r="A10" s="53">
        <v>648</v>
      </c>
      <c r="B10" s="29" t="s">
        <v>25</v>
      </c>
      <c r="C10" s="151" t="s">
        <v>81</v>
      </c>
      <c r="D10" s="158" t="s">
        <v>220</v>
      </c>
      <c r="E10" s="153">
        <v>26448.1</v>
      </c>
      <c r="F10" s="30" t="s">
        <v>11</v>
      </c>
      <c r="G10" s="30" t="s">
        <v>11</v>
      </c>
      <c r="H10" s="20" t="s">
        <v>83</v>
      </c>
    </row>
    <row r="11" spans="1:8" ht="45.75" customHeight="1" x14ac:dyDescent="0.25">
      <c r="A11" s="53">
        <v>649</v>
      </c>
      <c r="B11" s="29" t="s">
        <v>25</v>
      </c>
      <c r="C11" s="151" t="s">
        <v>75</v>
      </c>
      <c r="D11" s="158" t="s">
        <v>221</v>
      </c>
      <c r="E11" s="153">
        <v>7928.44</v>
      </c>
      <c r="F11" s="30" t="s">
        <v>11</v>
      </c>
      <c r="G11" s="30" t="s">
        <v>11</v>
      </c>
      <c r="H11" s="20" t="s">
        <v>77</v>
      </c>
    </row>
    <row r="12" spans="1:8" ht="45.75" customHeight="1" x14ac:dyDescent="0.25">
      <c r="A12" s="53">
        <v>650</v>
      </c>
      <c r="B12" s="29" t="s">
        <v>25</v>
      </c>
      <c r="C12" s="151" t="s">
        <v>84</v>
      </c>
      <c r="D12" s="158" t="s">
        <v>222</v>
      </c>
      <c r="E12" s="153">
        <v>96369.48</v>
      </c>
      <c r="F12" s="30" t="s">
        <v>11</v>
      </c>
      <c r="G12" s="30" t="s">
        <v>11</v>
      </c>
      <c r="H12" s="20" t="s">
        <v>86</v>
      </c>
    </row>
    <row r="13" spans="1:8" ht="78.75" customHeight="1" x14ac:dyDescent="0.25">
      <c r="A13" s="53">
        <v>651</v>
      </c>
      <c r="B13" s="29" t="s">
        <v>25</v>
      </c>
      <c r="C13" s="151" t="s">
        <v>188</v>
      </c>
      <c r="D13" s="158" t="s">
        <v>223</v>
      </c>
      <c r="E13" s="153">
        <v>27550.66</v>
      </c>
      <c r="F13" s="30" t="s">
        <v>11</v>
      </c>
      <c r="G13" s="30" t="s">
        <v>11</v>
      </c>
      <c r="H13" s="20" t="s">
        <v>119</v>
      </c>
    </row>
    <row r="14" spans="1:8" ht="78.75" customHeight="1" x14ac:dyDescent="0.25">
      <c r="A14" s="53">
        <v>652</v>
      </c>
      <c r="B14" s="29" t="s">
        <v>25</v>
      </c>
      <c r="C14" s="151" t="s">
        <v>103</v>
      </c>
      <c r="D14" s="158" t="s">
        <v>224</v>
      </c>
      <c r="E14" s="153">
        <v>23625.040000000001</v>
      </c>
      <c r="F14" s="30" t="s">
        <v>11</v>
      </c>
      <c r="G14" s="30" t="s">
        <v>11</v>
      </c>
      <c r="H14" s="20" t="s">
        <v>105</v>
      </c>
    </row>
    <row r="15" spans="1:8" ht="78.75" customHeight="1" x14ac:dyDescent="0.25">
      <c r="A15" s="53">
        <v>653</v>
      </c>
      <c r="B15" s="29" t="s">
        <v>25</v>
      </c>
      <c r="C15" s="151" t="s">
        <v>78</v>
      </c>
      <c r="D15" s="158" t="s">
        <v>225</v>
      </c>
      <c r="E15" s="153">
        <v>12819.96</v>
      </c>
      <c r="F15" s="30" t="s">
        <v>11</v>
      </c>
      <c r="G15" s="30" t="s">
        <v>11</v>
      </c>
      <c r="H15" s="20" t="s">
        <v>80</v>
      </c>
    </row>
    <row r="16" spans="1:8" ht="78.75" customHeight="1" x14ac:dyDescent="0.25">
      <c r="A16" s="53">
        <v>654</v>
      </c>
      <c r="B16" s="29" t="s">
        <v>25</v>
      </c>
      <c r="C16" s="151" t="s">
        <v>81</v>
      </c>
      <c r="D16" s="158" t="s">
        <v>226</v>
      </c>
      <c r="E16" s="153">
        <v>20528.009999999998</v>
      </c>
      <c r="F16" s="30" t="s">
        <v>11</v>
      </c>
      <c r="G16" s="30" t="s">
        <v>11</v>
      </c>
      <c r="H16" s="20" t="s">
        <v>83</v>
      </c>
    </row>
    <row r="17" spans="1:8" ht="78.75" customHeight="1" x14ac:dyDescent="0.25">
      <c r="A17" s="53">
        <v>655</v>
      </c>
      <c r="B17" s="29" t="s">
        <v>25</v>
      </c>
      <c r="C17" s="151" t="s">
        <v>155</v>
      </c>
      <c r="D17" s="158" t="s">
        <v>227</v>
      </c>
      <c r="E17" s="153">
        <v>11200</v>
      </c>
      <c r="F17" s="30" t="s">
        <v>11</v>
      </c>
      <c r="G17" s="30" t="s">
        <v>11</v>
      </c>
      <c r="H17" s="20" t="s">
        <v>228</v>
      </c>
    </row>
    <row r="18" spans="1:8" ht="78.75" customHeight="1" x14ac:dyDescent="0.25">
      <c r="A18" s="53">
        <v>656</v>
      </c>
      <c r="B18" s="29" t="s">
        <v>25</v>
      </c>
      <c r="C18" s="151" t="s">
        <v>38</v>
      </c>
      <c r="D18" s="158" t="s">
        <v>229</v>
      </c>
      <c r="E18" s="153" t="s">
        <v>230</v>
      </c>
      <c r="F18" s="30" t="s">
        <v>11</v>
      </c>
      <c r="G18" s="30" t="s">
        <v>11</v>
      </c>
      <c r="H18" s="20" t="s">
        <v>40</v>
      </c>
    </row>
    <row r="19" spans="1:8" ht="78.75" customHeight="1" x14ac:dyDescent="0.25">
      <c r="A19" s="53">
        <v>657</v>
      </c>
      <c r="B19" s="29" t="s">
        <v>25</v>
      </c>
      <c r="C19" s="151" t="s">
        <v>26</v>
      </c>
      <c r="D19" s="158" t="s">
        <v>231</v>
      </c>
      <c r="E19" s="153">
        <v>862359.51</v>
      </c>
      <c r="F19" s="30" t="s">
        <v>11</v>
      </c>
      <c r="G19" s="30" t="s">
        <v>11</v>
      </c>
      <c r="H19" s="20" t="s">
        <v>28</v>
      </c>
    </row>
    <row r="20" spans="1:8" ht="78.75" customHeight="1" x14ac:dyDescent="0.25">
      <c r="A20" s="53">
        <v>658</v>
      </c>
      <c r="B20" s="29" t="s">
        <v>25</v>
      </c>
      <c r="C20" s="151" t="s">
        <v>232</v>
      </c>
      <c r="D20" s="158" t="s">
        <v>233</v>
      </c>
      <c r="E20" s="153">
        <v>25657.98</v>
      </c>
      <c r="F20" s="30" t="s">
        <v>11</v>
      </c>
      <c r="G20" s="30" t="s">
        <v>11</v>
      </c>
      <c r="H20" s="20" t="s">
        <v>122</v>
      </c>
    </row>
    <row r="21" spans="1:8" ht="78.75" customHeight="1" x14ac:dyDescent="0.25">
      <c r="A21" s="53">
        <v>659</v>
      </c>
      <c r="B21" s="29" t="s">
        <v>25</v>
      </c>
      <c r="C21" s="151" t="s">
        <v>91</v>
      </c>
      <c r="D21" s="158" t="s">
        <v>234</v>
      </c>
      <c r="E21" s="153">
        <v>5378.8</v>
      </c>
      <c r="F21" s="30" t="s">
        <v>11</v>
      </c>
      <c r="G21" s="30" t="s">
        <v>11</v>
      </c>
      <c r="H21" s="20" t="s">
        <v>93</v>
      </c>
    </row>
    <row r="22" spans="1:8" ht="78.75" customHeight="1" x14ac:dyDescent="0.25">
      <c r="A22" s="53">
        <v>660</v>
      </c>
      <c r="B22" s="29" t="s">
        <v>25</v>
      </c>
      <c r="C22" s="151" t="s">
        <v>75</v>
      </c>
      <c r="D22" s="158" t="s">
        <v>235</v>
      </c>
      <c r="E22" s="153">
        <v>18632.11</v>
      </c>
      <c r="F22" s="30" t="s">
        <v>11</v>
      </c>
      <c r="G22" s="30" t="s">
        <v>11</v>
      </c>
      <c r="H22" s="20" t="s">
        <v>77</v>
      </c>
    </row>
    <row r="23" spans="1:8" ht="78.75" customHeight="1" x14ac:dyDescent="0.25">
      <c r="A23" s="53">
        <v>661</v>
      </c>
      <c r="B23" s="29" t="s">
        <v>25</v>
      </c>
      <c r="C23" s="151" t="s">
        <v>195</v>
      </c>
      <c r="D23" s="158" t="s">
        <v>236</v>
      </c>
      <c r="E23" s="153">
        <v>57770.29</v>
      </c>
      <c r="F23" s="30" t="s">
        <v>11</v>
      </c>
      <c r="G23" s="30" t="s">
        <v>11</v>
      </c>
      <c r="H23" s="20" t="s">
        <v>197</v>
      </c>
    </row>
    <row r="24" spans="1:8" ht="78.75" customHeight="1" x14ac:dyDescent="0.25">
      <c r="A24" s="53">
        <v>663</v>
      </c>
      <c r="B24" s="29" t="s">
        <v>25</v>
      </c>
      <c r="C24" s="151" t="s">
        <v>143</v>
      </c>
      <c r="D24" s="158" t="s">
        <v>237</v>
      </c>
      <c r="E24" s="153">
        <v>37408.720000000001</v>
      </c>
      <c r="F24" s="30" t="s">
        <v>11</v>
      </c>
      <c r="G24" s="30" t="s">
        <v>11</v>
      </c>
      <c r="H24" s="20" t="s">
        <v>145</v>
      </c>
    </row>
    <row r="25" spans="1:8" ht="78.75" customHeight="1" x14ac:dyDescent="0.25">
      <c r="A25" s="53">
        <v>388</v>
      </c>
      <c r="B25" s="29" t="s">
        <v>25</v>
      </c>
      <c r="C25" s="151" t="s">
        <v>238</v>
      </c>
      <c r="D25" s="158" t="s">
        <v>239</v>
      </c>
      <c r="E25" s="30" t="s">
        <v>11</v>
      </c>
      <c r="F25" s="30" t="s">
        <v>11</v>
      </c>
      <c r="G25" s="153">
        <v>31559.21</v>
      </c>
      <c r="H25" s="20" t="s">
        <v>119</v>
      </c>
    </row>
    <row r="26" spans="1:8" ht="78.75" customHeight="1" x14ac:dyDescent="0.25">
      <c r="A26" s="53">
        <v>389</v>
      </c>
      <c r="B26" s="29" t="s">
        <v>25</v>
      </c>
      <c r="C26" s="151" t="s">
        <v>155</v>
      </c>
      <c r="D26" s="158" t="s">
        <v>240</v>
      </c>
      <c r="E26" s="30" t="s">
        <v>11</v>
      </c>
      <c r="F26" s="30" t="s">
        <v>11</v>
      </c>
      <c r="G26" s="153">
        <v>6414.79</v>
      </c>
      <c r="H26" s="20" t="s">
        <v>228</v>
      </c>
    </row>
    <row r="27" spans="1:8" ht="15.75" x14ac:dyDescent="0.3">
      <c r="A27" s="208" t="s">
        <v>3</v>
      </c>
      <c r="B27" s="209"/>
      <c r="C27" s="209"/>
      <c r="D27" s="210"/>
      <c r="E27" s="111">
        <f>SUM(E7:E26)</f>
        <v>1299799.1400000001</v>
      </c>
      <c r="F27" s="111">
        <f>SUM(F7:F26)</f>
        <v>0</v>
      </c>
      <c r="G27" s="111">
        <f>SUM(G7:G26)</f>
        <v>37974</v>
      </c>
      <c r="H27" s="112"/>
    </row>
  </sheetData>
  <mergeCells count="8">
    <mergeCell ref="H5:H6"/>
    <mergeCell ref="A27:D27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89" zoomScaleNormal="89" workbookViewId="0">
      <selection activeCell="H19" sqref="H19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201" t="s">
        <v>5</v>
      </c>
      <c r="B5" s="201" t="s">
        <v>0</v>
      </c>
      <c r="C5" s="201" t="s">
        <v>1</v>
      </c>
      <c r="D5" s="201" t="s">
        <v>2</v>
      </c>
      <c r="E5" s="206" t="s">
        <v>10</v>
      </c>
      <c r="F5" s="206"/>
      <c r="G5" s="206" t="s">
        <v>6</v>
      </c>
      <c r="H5" s="206" t="s">
        <v>24</v>
      </c>
    </row>
    <row r="6" spans="1:8" x14ac:dyDescent="0.25">
      <c r="A6" s="202"/>
      <c r="B6" s="202"/>
      <c r="C6" s="202"/>
      <c r="D6" s="202"/>
      <c r="E6" s="157" t="s">
        <v>8</v>
      </c>
      <c r="F6" s="157" t="s">
        <v>9</v>
      </c>
      <c r="G6" s="207"/>
      <c r="H6" s="207"/>
    </row>
    <row r="7" spans="1:8" ht="45.75" customHeight="1" x14ac:dyDescent="0.25">
      <c r="A7" s="53">
        <v>1</v>
      </c>
      <c r="B7" s="29" t="s">
        <v>25</v>
      </c>
      <c r="C7" s="151" t="s">
        <v>94</v>
      </c>
      <c r="D7" s="158" t="s">
        <v>241</v>
      </c>
      <c r="E7" s="153">
        <v>9536.1</v>
      </c>
      <c r="F7" s="30" t="s">
        <v>11</v>
      </c>
      <c r="G7" s="30" t="s">
        <v>11</v>
      </c>
      <c r="H7" s="20" t="s">
        <v>96</v>
      </c>
    </row>
    <row r="8" spans="1:8" ht="45.75" customHeight="1" x14ac:dyDescent="0.25">
      <c r="A8" s="53">
        <v>2</v>
      </c>
      <c r="B8" s="29" t="s">
        <v>25</v>
      </c>
      <c r="C8" s="151" t="s">
        <v>155</v>
      </c>
      <c r="D8" s="158" t="s">
        <v>242</v>
      </c>
      <c r="E8" s="153">
        <v>11200</v>
      </c>
      <c r="F8" s="30" t="s">
        <v>11</v>
      </c>
      <c r="G8" s="30" t="s">
        <v>11</v>
      </c>
      <c r="H8" s="160" t="s">
        <v>243</v>
      </c>
    </row>
    <row r="9" spans="1:8" ht="15.75" x14ac:dyDescent="0.3">
      <c r="A9" s="208" t="s">
        <v>3</v>
      </c>
      <c r="B9" s="209"/>
      <c r="C9" s="209"/>
      <c r="D9" s="210"/>
      <c r="E9" s="111">
        <f>SUM(E7:E8)</f>
        <v>20736.099999999999</v>
      </c>
      <c r="F9" s="111">
        <f>SUM(F7:F8)</f>
        <v>0</v>
      </c>
      <c r="G9" s="111">
        <f>SUM(G7:G8)</f>
        <v>0</v>
      </c>
      <c r="H9" s="112"/>
    </row>
  </sheetData>
  <mergeCells count="8">
    <mergeCell ref="H5:H6"/>
    <mergeCell ref="A9:D9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89" zoomScaleNormal="89" workbookViewId="0">
      <selection activeCell="A5" sqref="A5:H9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201" t="s">
        <v>5</v>
      </c>
      <c r="B5" s="201" t="s">
        <v>0</v>
      </c>
      <c r="C5" s="201" t="s">
        <v>1</v>
      </c>
      <c r="D5" s="201" t="s">
        <v>2</v>
      </c>
      <c r="E5" s="206" t="s">
        <v>10</v>
      </c>
      <c r="F5" s="206"/>
      <c r="G5" s="206" t="s">
        <v>6</v>
      </c>
      <c r="H5" s="206" t="s">
        <v>24</v>
      </c>
    </row>
    <row r="6" spans="1:8" x14ac:dyDescent="0.25">
      <c r="A6" s="202"/>
      <c r="B6" s="202"/>
      <c r="C6" s="202"/>
      <c r="D6" s="202"/>
      <c r="E6" s="159" t="s">
        <v>8</v>
      </c>
      <c r="F6" s="159" t="s">
        <v>9</v>
      </c>
      <c r="G6" s="207"/>
      <c r="H6" s="207"/>
    </row>
    <row r="7" spans="1:8" ht="45.75" customHeight="1" x14ac:dyDescent="0.25">
      <c r="A7" s="53">
        <v>26</v>
      </c>
      <c r="B7" s="29" t="s">
        <v>25</v>
      </c>
      <c r="C7" s="14" t="s">
        <v>94</v>
      </c>
      <c r="D7" s="62" t="s">
        <v>241</v>
      </c>
      <c r="E7" s="16">
        <v>9536.1</v>
      </c>
      <c r="F7" s="30" t="s">
        <v>11</v>
      </c>
      <c r="G7" s="30" t="s">
        <v>11</v>
      </c>
      <c r="H7" s="20" t="s">
        <v>96</v>
      </c>
    </row>
    <row r="8" spans="1:8" ht="45.75" customHeight="1" x14ac:dyDescent="0.25">
      <c r="A8" s="53">
        <v>27</v>
      </c>
      <c r="B8" s="29" t="s">
        <v>25</v>
      </c>
      <c r="C8" s="14" t="s">
        <v>244</v>
      </c>
      <c r="D8" s="62" t="s">
        <v>245</v>
      </c>
      <c r="E8" s="16">
        <v>37600.79</v>
      </c>
      <c r="F8" s="30" t="s">
        <v>11</v>
      </c>
      <c r="G8" s="30" t="s">
        <v>11</v>
      </c>
      <c r="H8" s="20" t="s">
        <v>55</v>
      </c>
    </row>
    <row r="9" spans="1:8" ht="15.75" x14ac:dyDescent="0.3">
      <c r="A9" s="208" t="s">
        <v>3</v>
      </c>
      <c r="B9" s="209"/>
      <c r="C9" s="209"/>
      <c r="D9" s="210"/>
      <c r="E9" s="111">
        <f>SUM(E7:E8)</f>
        <v>47136.89</v>
      </c>
      <c r="F9" s="111">
        <f>SUM(F7:F8)</f>
        <v>0</v>
      </c>
      <c r="G9" s="111">
        <f>SUM(G7:G8)</f>
        <v>0</v>
      </c>
      <c r="H9" s="112"/>
    </row>
    <row r="14" spans="1:8" x14ac:dyDescent="0.25">
      <c r="E14" s="162"/>
    </row>
  </sheetData>
  <mergeCells count="8">
    <mergeCell ref="H5:H6"/>
    <mergeCell ref="A9:D9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9" zoomScaleNormal="89" workbookViewId="0">
      <selection activeCell="C14" sqref="C14"/>
    </sheetView>
  </sheetViews>
  <sheetFormatPr defaultRowHeight="15" x14ac:dyDescent="0.25"/>
  <cols>
    <col min="1" max="1" width="18.28515625" customWidth="1"/>
    <col min="2" max="2" width="18.7109375" customWidth="1"/>
    <col min="3" max="3" width="30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201" t="s">
        <v>5</v>
      </c>
      <c r="B5" s="201" t="s">
        <v>0</v>
      </c>
      <c r="C5" s="201" t="s">
        <v>1</v>
      </c>
      <c r="D5" s="201" t="s">
        <v>2</v>
      </c>
      <c r="E5" s="206" t="s">
        <v>10</v>
      </c>
      <c r="F5" s="206"/>
      <c r="G5" s="206" t="s">
        <v>6</v>
      </c>
      <c r="H5" s="206" t="s">
        <v>24</v>
      </c>
    </row>
    <row r="6" spans="1:8" x14ac:dyDescent="0.25">
      <c r="A6" s="202"/>
      <c r="B6" s="202"/>
      <c r="C6" s="202"/>
      <c r="D6" s="202"/>
      <c r="E6" s="161" t="s">
        <v>8</v>
      </c>
      <c r="F6" s="161" t="s">
        <v>9</v>
      </c>
      <c r="G6" s="207"/>
      <c r="H6" s="207"/>
    </row>
    <row r="7" spans="1:8" ht="45.75" customHeight="1" x14ac:dyDescent="0.25">
      <c r="A7" s="53">
        <v>37</v>
      </c>
      <c r="B7" s="29" t="s">
        <v>25</v>
      </c>
      <c r="C7" s="14" t="s">
        <v>246</v>
      </c>
      <c r="D7" s="62" t="s">
        <v>247</v>
      </c>
      <c r="E7" s="16">
        <v>11200</v>
      </c>
      <c r="F7" s="30" t="s">
        <v>11</v>
      </c>
      <c r="G7" s="30" t="s">
        <v>11</v>
      </c>
      <c r="H7" s="20" t="s">
        <v>248</v>
      </c>
    </row>
    <row r="8" spans="1:8" ht="15.75" x14ac:dyDescent="0.3">
      <c r="A8" s="208" t="s">
        <v>3</v>
      </c>
      <c r="B8" s="209"/>
      <c r="C8" s="209"/>
      <c r="D8" s="210"/>
      <c r="E8" s="111">
        <f>SUM(E7:E7)</f>
        <v>11200</v>
      </c>
      <c r="F8" s="111">
        <f>SUM(F7:F7)</f>
        <v>0</v>
      </c>
      <c r="G8" s="111">
        <f>SUM(G7:G7)</f>
        <v>0</v>
      </c>
      <c r="H8" s="112"/>
    </row>
    <row r="13" spans="1:8" x14ac:dyDescent="0.25">
      <c r="E13" s="162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5" sqref="A5:H9"/>
    </sheetView>
  </sheetViews>
  <sheetFormatPr defaultRowHeight="15" x14ac:dyDescent="0.25"/>
  <cols>
    <col min="2" max="2" width="12.42578125" customWidth="1"/>
    <col min="3" max="3" width="23.5703125" customWidth="1"/>
    <col min="4" max="4" width="26.7109375" customWidth="1"/>
    <col min="5" max="5" width="27.85546875" customWidth="1"/>
    <col min="6" max="6" width="19.5703125" customWidth="1"/>
    <col min="7" max="7" width="26.5703125" customWidth="1"/>
    <col min="8" max="8" width="31" customWidth="1"/>
  </cols>
  <sheetData>
    <row r="1" spans="1:8" x14ac:dyDescent="0.25">
      <c r="A1" s="175" t="s">
        <v>7</v>
      </c>
      <c r="B1" s="175"/>
      <c r="C1" s="175"/>
      <c r="D1" s="175"/>
      <c r="E1" s="163"/>
      <c r="F1" s="163"/>
      <c r="G1" s="163"/>
      <c r="H1" s="163"/>
    </row>
    <row r="2" spans="1:8" x14ac:dyDescent="0.25">
      <c r="A2" s="163"/>
      <c r="B2" s="163"/>
      <c r="C2" s="163"/>
      <c r="D2" s="163"/>
      <c r="E2" s="163"/>
      <c r="F2" s="163"/>
      <c r="G2" s="163"/>
      <c r="H2" s="163"/>
    </row>
    <row r="3" spans="1:8" x14ac:dyDescent="0.25">
      <c r="A3" s="163"/>
      <c r="B3" s="163"/>
      <c r="C3" s="163"/>
      <c r="D3" s="163"/>
      <c r="E3" s="163"/>
      <c r="F3" s="163"/>
      <c r="G3" s="163"/>
      <c r="H3" s="163"/>
    </row>
    <row r="4" spans="1:8" x14ac:dyDescent="0.25">
      <c r="A4" s="163"/>
      <c r="B4" s="163"/>
      <c r="C4" s="163"/>
      <c r="D4" s="163"/>
      <c r="E4" s="163"/>
      <c r="F4" s="163"/>
      <c r="G4" s="163"/>
      <c r="H4" s="163"/>
    </row>
    <row r="5" spans="1:8" x14ac:dyDescent="0.25">
      <c r="A5" s="216" t="s">
        <v>5</v>
      </c>
      <c r="B5" s="216" t="s">
        <v>0</v>
      </c>
      <c r="C5" s="216" t="s">
        <v>1</v>
      </c>
      <c r="D5" s="216" t="s">
        <v>2</v>
      </c>
      <c r="E5" s="211" t="s">
        <v>10</v>
      </c>
      <c r="F5" s="211"/>
      <c r="G5" s="211" t="s">
        <v>6</v>
      </c>
      <c r="H5" s="211" t="s">
        <v>24</v>
      </c>
    </row>
    <row r="6" spans="1:8" ht="27.75" customHeight="1" x14ac:dyDescent="0.25">
      <c r="A6" s="217"/>
      <c r="B6" s="217"/>
      <c r="C6" s="217"/>
      <c r="D6" s="217"/>
      <c r="E6" s="164" t="s">
        <v>8</v>
      </c>
      <c r="F6" s="164" t="s">
        <v>9</v>
      </c>
      <c r="G6" s="212"/>
      <c r="H6" s="212"/>
    </row>
    <row r="7" spans="1:8" ht="31.5" customHeight="1" x14ac:dyDescent="0.25">
      <c r="A7" s="166">
        <v>86</v>
      </c>
      <c r="B7" s="167" t="s">
        <v>25</v>
      </c>
      <c r="C7" s="168" t="s">
        <v>35</v>
      </c>
      <c r="D7" s="169" t="s">
        <v>249</v>
      </c>
      <c r="E7" s="170">
        <v>92942.82</v>
      </c>
      <c r="F7" s="171" t="s">
        <v>11</v>
      </c>
      <c r="G7" s="171" t="s">
        <v>11</v>
      </c>
      <c r="H7" s="172" t="s">
        <v>37</v>
      </c>
    </row>
    <row r="8" spans="1:8" ht="25.5" x14ac:dyDescent="0.25">
      <c r="A8" s="166">
        <v>18</v>
      </c>
      <c r="B8" s="167" t="s">
        <v>25</v>
      </c>
      <c r="C8" s="168" t="s">
        <v>155</v>
      </c>
      <c r="D8" s="169" t="s">
        <v>245</v>
      </c>
      <c r="E8" s="170"/>
      <c r="F8" s="171" t="s">
        <v>11</v>
      </c>
      <c r="G8" s="171">
        <v>125000</v>
      </c>
      <c r="H8" s="172" t="s">
        <v>243</v>
      </c>
    </row>
    <row r="9" spans="1:8" x14ac:dyDescent="0.25">
      <c r="A9" s="213" t="s">
        <v>3</v>
      </c>
      <c r="B9" s="214"/>
      <c r="C9" s="214"/>
      <c r="D9" s="215"/>
      <c r="E9" s="173">
        <f>SUM(E7:E8)</f>
        <v>92942.82</v>
      </c>
      <c r="F9" s="173">
        <f>SUM(F7:F8)</f>
        <v>0</v>
      </c>
      <c r="G9" s="173">
        <f>SUM(G7:G8)</f>
        <v>125000</v>
      </c>
      <c r="H9" s="174"/>
    </row>
  </sheetData>
  <mergeCells count="8">
    <mergeCell ref="H5:H6"/>
    <mergeCell ref="A9:D9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8" sqref="E8"/>
    </sheetView>
  </sheetViews>
  <sheetFormatPr defaultRowHeight="15" x14ac:dyDescent="0.25"/>
  <cols>
    <col min="2" max="2" width="18.140625" customWidth="1"/>
    <col min="3" max="3" width="23.140625" customWidth="1"/>
    <col min="4" max="4" width="25.5703125" customWidth="1"/>
    <col min="5" max="5" width="19.85546875" customWidth="1"/>
    <col min="6" max="6" width="15.42578125" customWidth="1"/>
    <col min="7" max="7" width="19.5703125" customWidth="1"/>
    <col min="8" max="8" width="19.85546875" customWidth="1"/>
  </cols>
  <sheetData>
    <row r="1" spans="1:8" x14ac:dyDescent="0.25">
      <c r="A1" t="s">
        <v>7</v>
      </c>
    </row>
    <row r="5" spans="1:8" x14ac:dyDescent="0.25">
      <c r="A5" s="216" t="s">
        <v>5</v>
      </c>
      <c r="B5" s="216" t="s">
        <v>0</v>
      </c>
      <c r="C5" s="216" t="s">
        <v>1</v>
      </c>
      <c r="D5" s="216" t="s">
        <v>2</v>
      </c>
      <c r="E5" s="211" t="s">
        <v>10</v>
      </c>
      <c r="F5" s="211"/>
      <c r="G5" s="211" t="s">
        <v>6</v>
      </c>
      <c r="H5" s="211" t="s">
        <v>24</v>
      </c>
    </row>
    <row r="6" spans="1:8" ht="29.25" customHeight="1" x14ac:dyDescent="0.25">
      <c r="A6" s="217"/>
      <c r="B6" s="217"/>
      <c r="C6" s="217"/>
      <c r="D6" s="217"/>
      <c r="E6" s="165" t="s">
        <v>8</v>
      </c>
      <c r="F6" s="165" t="s">
        <v>9</v>
      </c>
      <c r="G6" s="212"/>
      <c r="H6" s="212"/>
    </row>
    <row r="7" spans="1:8" ht="38.25" x14ac:dyDescent="0.25">
      <c r="A7" s="166">
        <v>108</v>
      </c>
      <c r="B7" s="167" t="s">
        <v>25</v>
      </c>
      <c r="C7" s="168" t="s">
        <v>250</v>
      </c>
      <c r="D7" s="169" t="s">
        <v>251</v>
      </c>
      <c r="E7" s="170">
        <v>2342.8200000000002</v>
      </c>
      <c r="F7" s="171" t="s">
        <v>11</v>
      </c>
      <c r="G7" s="171" t="s">
        <v>11</v>
      </c>
      <c r="H7" s="172" t="s">
        <v>252</v>
      </c>
    </row>
    <row r="8" spans="1:8" ht="33.75" customHeight="1" x14ac:dyDescent="0.25">
      <c r="A8" s="166">
        <v>109</v>
      </c>
      <c r="B8" s="167" t="s">
        <v>25</v>
      </c>
      <c r="C8" s="168" t="s">
        <v>253</v>
      </c>
      <c r="D8" s="169" t="s">
        <v>254</v>
      </c>
      <c r="E8" s="170">
        <v>526.23</v>
      </c>
      <c r="F8" s="171" t="s">
        <v>11</v>
      </c>
      <c r="G8" s="171"/>
      <c r="H8" s="172" t="s">
        <v>255</v>
      </c>
    </row>
    <row r="9" spans="1:8" x14ac:dyDescent="0.25">
      <c r="A9" s="213" t="s">
        <v>3</v>
      </c>
      <c r="B9" s="214"/>
      <c r="C9" s="214"/>
      <c r="D9" s="215"/>
      <c r="E9" s="173">
        <f>SUM(E7:E8)</f>
        <v>2869.05</v>
      </c>
      <c r="F9" s="173">
        <f>SUM(F7:F8)</f>
        <v>0</v>
      </c>
      <c r="G9" s="173">
        <f>SUM(G7:G8)</f>
        <v>0</v>
      </c>
      <c r="H9" s="174"/>
    </row>
  </sheetData>
  <mergeCells count="8">
    <mergeCell ref="H5:H6"/>
    <mergeCell ref="A9:D9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16" sqref="H16"/>
    </sheetView>
  </sheetViews>
  <sheetFormatPr defaultRowHeight="15" x14ac:dyDescent="0.25"/>
  <cols>
    <col min="2" max="2" width="18.140625" customWidth="1"/>
    <col min="3" max="3" width="23.140625" customWidth="1"/>
    <col min="4" max="4" width="25.5703125" customWidth="1"/>
    <col min="5" max="5" width="19.85546875" customWidth="1"/>
    <col min="6" max="6" width="15.42578125" customWidth="1"/>
    <col min="7" max="7" width="19.5703125" customWidth="1"/>
    <col min="8" max="8" width="19.85546875" customWidth="1"/>
  </cols>
  <sheetData>
    <row r="1" spans="1:8" x14ac:dyDescent="0.25">
      <c r="A1" t="s">
        <v>7</v>
      </c>
    </row>
    <row r="5" spans="1:8" x14ac:dyDescent="0.25">
      <c r="A5" s="223" t="s">
        <v>5</v>
      </c>
      <c r="B5" s="223" t="s">
        <v>0</v>
      </c>
      <c r="C5" s="223" t="s">
        <v>1</v>
      </c>
      <c r="D5" s="223" t="s">
        <v>2</v>
      </c>
      <c r="E5" s="218" t="s">
        <v>10</v>
      </c>
      <c r="F5" s="218"/>
      <c r="G5" s="218" t="s">
        <v>6</v>
      </c>
      <c r="H5" s="218" t="s">
        <v>24</v>
      </c>
    </row>
    <row r="6" spans="1:8" ht="29.25" customHeight="1" x14ac:dyDescent="0.25">
      <c r="A6" s="224"/>
      <c r="B6" s="224"/>
      <c r="C6" s="224"/>
      <c r="D6" s="224"/>
      <c r="E6" s="178" t="s">
        <v>8</v>
      </c>
      <c r="F6" s="178" t="s">
        <v>9</v>
      </c>
      <c r="G6" s="219"/>
      <c r="H6" s="219"/>
    </row>
    <row r="7" spans="1:8" ht="30" x14ac:dyDescent="0.25">
      <c r="A7" s="102">
        <v>33</v>
      </c>
      <c r="B7" s="34" t="s">
        <v>25</v>
      </c>
      <c r="C7" s="122" t="s">
        <v>256</v>
      </c>
      <c r="D7" s="122" t="s">
        <v>257</v>
      </c>
      <c r="E7" s="16" t="s">
        <v>11</v>
      </c>
      <c r="F7" s="145">
        <v>82745.710000000006</v>
      </c>
      <c r="G7" s="13" t="s">
        <v>11</v>
      </c>
      <c r="H7" s="56" t="s">
        <v>258</v>
      </c>
    </row>
    <row r="8" spans="1:8" x14ac:dyDescent="0.25">
      <c r="A8" s="220" t="s">
        <v>3</v>
      </c>
      <c r="B8" s="221"/>
      <c r="C8" s="221"/>
      <c r="D8" s="222"/>
      <c r="E8" s="180">
        <f>SUM(E7:E7)</f>
        <v>0</v>
      </c>
      <c r="F8" s="180">
        <f>SUM(F7:F7)</f>
        <v>82745.710000000006</v>
      </c>
      <c r="G8" s="180">
        <f>SUM(G7:G7)</f>
        <v>0</v>
      </c>
      <c r="H8" s="174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G13" sqref="G13"/>
    </sheetView>
  </sheetViews>
  <sheetFormatPr defaultRowHeight="15" x14ac:dyDescent="0.25"/>
  <cols>
    <col min="2" max="2" width="18.140625" customWidth="1"/>
    <col min="3" max="3" width="23.140625" customWidth="1"/>
    <col min="4" max="4" width="25.5703125" customWidth="1"/>
    <col min="5" max="5" width="19.85546875" customWidth="1"/>
    <col min="6" max="6" width="15.42578125" customWidth="1"/>
    <col min="7" max="7" width="19.5703125" customWidth="1"/>
    <col min="8" max="8" width="19.85546875" customWidth="1"/>
  </cols>
  <sheetData>
    <row r="1" spans="1:8" x14ac:dyDescent="0.25">
      <c r="A1" t="s">
        <v>7</v>
      </c>
    </row>
    <row r="5" spans="1:8" x14ac:dyDescent="0.25">
      <c r="A5" s="223" t="s">
        <v>5</v>
      </c>
      <c r="B5" s="223" t="s">
        <v>0</v>
      </c>
      <c r="C5" s="223" t="s">
        <v>1</v>
      </c>
      <c r="D5" s="223" t="s">
        <v>2</v>
      </c>
      <c r="E5" s="218" t="s">
        <v>10</v>
      </c>
      <c r="F5" s="218"/>
      <c r="G5" s="218" t="s">
        <v>6</v>
      </c>
      <c r="H5" s="218" t="s">
        <v>24</v>
      </c>
    </row>
    <row r="6" spans="1:8" ht="29.25" customHeight="1" x14ac:dyDescent="0.25">
      <c r="A6" s="224"/>
      <c r="B6" s="224"/>
      <c r="C6" s="224"/>
      <c r="D6" s="224"/>
      <c r="E6" s="179" t="s">
        <v>8</v>
      </c>
      <c r="F6" s="179" t="s">
        <v>9</v>
      </c>
      <c r="G6" s="219"/>
      <c r="H6" s="219"/>
    </row>
    <row r="7" spans="1:8" ht="29.25" customHeight="1" x14ac:dyDescent="0.25">
      <c r="A7" s="102">
        <v>141</v>
      </c>
      <c r="B7" s="103" t="s">
        <v>25</v>
      </c>
      <c r="C7" s="122" t="s">
        <v>32</v>
      </c>
      <c r="D7" s="34" t="s">
        <v>259</v>
      </c>
      <c r="E7" s="16">
        <v>1651.48</v>
      </c>
      <c r="F7" s="177" t="s">
        <v>11</v>
      </c>
      <c r="G7" s="177" t="s">
        <v>11</v>
      </c>
      <c r="H7" s="20" t="s">
        <v>34</v>
      </c>
    </row>
    <row r="8" spans="1:8" ht="29.25" customHeight="1" x14ac:dyDescent="0.25">
      <c r="A8" s="102">
        <v>144</v>
      </c>
      <c r="B8" s="103" t="s">
        <v>25</v>
      </c>
      <c r="C8" s="122" t="s">
        <v>260</v>
      </c>
      <c r="D8" s="34" t="s">
        <v>261</v>
      </c>
      <c r="E8" s="16">
        <v>4231.4799999999996</v>
      </c>
      <c r="F8" s="177" t="s">
        <v>11</v>
      </c>
      <c r="G8" s="177" t="s">
        <v>11</v>
      </c>
      <c r="H8" s="20" t="s">
        <v>262</v>
      </c>
    </row>
    <row r="9" spans="1:8" ht="29.25" customHeight="1" x14ac:dyDescent="0.25">
      <c r="A9" s="102">
        <v>145</v>
      </c>
      <c r="B9" s="103" t="s">
        <v>25</v>
      </c>
      <c r="C9" s="122" t="s">
        <v>260</v>
      </c>
      <c r="D9" s="34" t="s">
        <v>263</v>
      </c>
      <c r="E9" s="16">
        <v>4642.38</v>
      </c>
      <c r="F9" s="177" t="s">
        <v>11</v>
      </c>
      <c r="G9" s="177" t="s">
        <v>11</v>
      </c>
      <c r="H9" s="20" t="s">
        <v>264</v>
      </c>
    </row>
    <row r="10" spans="1:8" ht="29.25" customHeight="1" x14ac:dyDescent="0.25">
      <c r="A10" s="102">
        <v>43</v>
      </c>
      <c r="B10" s="103" t="s">
        <v>25</v>
      </c>
      <c r="C10" s="122" t="s">
        <v>165</v>
      </c>
      <c r="D10" s="34" t="s">
        <v>265</v>
      </c>
      <c r="E10" s="177" t="s">
        <v>11</v>
      </c>
      <c r="F10" s="177" t="s">
        <v>11</v>
      </c>
      <c r="G10" s="16">
        <v>3752.91</v>
      </c>
      <c r="H10" s="20" t="s">
        <v>157</v>
      </c>
    </row>
    <row r="11" spans="1:8" ht="29.25" customHeight="1" x14ac:dyDescent="0.25">
      <c r="A11" s="102">
        <v>44</v>
      </c>
      <c r="B11" s="103" t="s">
        <v>25</v>
      </c>
      <c r="C11" s="122" t="s">
        <v>266</v>
      </c>
      <c r="D11" s="34" t="s">
        <v>267</v>
      </c>
      <c r="E11" s="177" t="s">
        <v>11</v>
      </c>
      <c r="F11" s="177" t="s">
        <v>11</v>
      </c>
      <c r="G11" s="16">
        <v>109344.26</v>
      </c>
      <c r="H11" s="20" t="s">
        <v>228</v>
      </c>
    </row>
    <row r="12" spans="1:8" ht="29.25" customHeight="1" x14ac:dyDescent="0.25">
      <c r="A12" s="102">
        <v>45</v>
      </c>
      <c r="B12" s="103" t="s">
        <v>25</v>
      </c>
      <c r="C12" s="122" t="s">
        <v>155</v>
      </c>
      <c r="D12" s="34" t="s">
        <v>268</v>
      </c>
      <c r="E12" s="176" t="s">
        <v>11</v>
      </c>
      <c r="F12" s="176" t="s">
        <v>11</v>
      </c>
      <c r="G12" s="16">
        <v>124000.02</v>
      </c>
      <c r="H12" s="20" t="s">
        <v>243</v>
      </c>
    </row>
    <row r="13" spans="1:8" x14ac:dyDescent="0.25">
      <c r="A13" s="220" t="s">
        <v>3</v>
      </c>
      <c r="B13" s="221"/>
      <c r="C13" s="221"/>
      <c r="D13" s="222"/>
      <c r="E13" s="180">
        <f>SUM(E7:E12)</f>
        <v>10525.34</v>
      </c>
      <c r="F13" s="180">
        <f>SUM(F7:F12)</f>
        <v>0</v>
      </c>
      <c r="G13" s="180">
        <f>SUM(G10:G12)</f>
        <v>237097.19</v>
      </c>
      <c r="H13" s="174"/>
    </row>
  </sheetData>
  <mergeCells count="8">
    <mergeCell ref="H5:H6"/>
    <mergeCell ref="A13:D13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E12" sqref="E12"/>
    </sheetView>
  </sheetViews>
  <sheetFormatPr defaultRowHeight="15" x14ac:dyDescent="0.25"/>
  <cols>
    <col min="2" max="2" width="18.140625" customWidth="1"/>
    <col min="3" max="3" width="23.140625" customWidth="1"/>
    <col min="4" max="4" width="25.5703125" customWidth="1"/>
    <col min="5" max="5" width="19.85546875" customWidth="1"/>
    <col min="6" max="6" width="15.42578125" customWidth="1"/>
    <col min="7" max="7" width="19.5703125" customWidth="1"/>
    <col min="8" max="8" width="19.85546875" customWidth="1"/>
  </cols>
  <sheetData>
    <row r="1" spans="1:8" x14ac:dyDescent="0.25">
      <c r="A1" t="s">
        <v>7</v>
      </c>
    </row>
    <row r="5" spans="1:8" x14ac:dyDescent="0.25">
      <c r="A5" s="223" t="s">
        <v>5</v>
      </c>
      <c r="B5" s="223" t="s">
        <v>0</v>
      </c>
      <c r="C5" s="223" t="s">
        <v>1</v>
      </c>
      <c r="D5" s="223" t="s">
        <v>2</v>
      </c>
      <c r="E5" s="218" t="s">
        <v>10</v>
      </c>
      <c r="F5" s="218"/>
      <c r="G5" s="218" t="s">
        <v>6</v>
      </c>
      <c r="H5" s="218" t="s">
        <v>24</v>
      </c>
    </row>
    <row r="6" spans="1:8" ht="29.25" customHeight="1" x14ac:dyDescent="0.25">
      <c r="A6" s="224"/>
      <c r="B6" s="224"/>
      <c r="C6" s="224"/>
      <c r="D6" s="224"/>
      <c r="E6" s="183" t="s">
        <v>8</v>
      </c>
      <c r="F6" s="183" t="s">
        <v>9</v>
      </c>
      <c r="G6" s="219"/>
      <c r="H6" s="219"/>
    </row>
    <row r="7" spans="1:8" ht="29.25" customHeight="1" x14ac:dyDescent="0.25">
      <c r="A7" s="102">
        <v>158</v>
      </c>
      <c r="B7" s="103" t="s">
        <v>25</v>
      </c>
      <c r="C7" s="103" t="s">
        <v>250</v>
      </c>
      <c r="D7" s="34" t="s">
        <v>269</v>
      </c>
      <c r="E7" s="187">
        <v>9976.7099999999991</v>
      </c>
      <c r="F7" s="182" t="s">
        <v>11</v>
      </c>
      <c r="G7" s="182" t="s">
        <v>11</v>
      </c>
      <c r="H7" s="188" t="s">
        <v>255</v>
      </c>
    </row>
    <row r="8" spans="1:8" ht="29.25" customHeight="1" x14ac:dyDescent="0.25">
      <c r="A8" s="102">
        <v>159</v>
      </c>
      <c r="B8" s="103" t="s">
        <v>25</v>
      </c>
      <c r="C8" s="103" t="s">
        <v>253</v>
      </c>
      <c r="D8" s="34" t="s">
        <v>270</v>
      </c>
      <c r="E8" s="187">
        <v>2240.92</v>
      </c>
      <c r="F8" s="182" t="s">
        <v>11</v>
      </c>
      <c r="G8" s="182" t="s">
        <v>11</v>
      </c>
      <c r="H8" s="188" t="s">
        <v>271</v>
      </c>
    </row>
    <row r="9" spans="1:8" ht="29.25" customHeight="1" x14ac:dyDescent="0.25">
      <c r="A9" s="102">
        <v>160</v>
      </c>
      <c r="B9" s="103" t="s">
        <v>25</v>
      </c>
      <c r="C9" s="103" t="s">
        <v>260</v>
      </c>
      <c r="D9" s="34" t="s">
        <v>272</v>
      </c>
      <c r="E9" s="187">
        <v>18019.47</v>
      </c>
      <c r="F9" s="182" t="s">
        <v>11</v>
      </c>
      <c r="G9" s="182" t="s">
        <v>11</v>
      </c>
      <c r="H9" s="188" t="s">
        <v>262</v>
      </c>
    </row>
    <row r="10" spans="1:8" ht="29.25" customHeight="1" x14ac:dyDescent="0.25">
      <c r="A10" s="102">
        <v>161</v>
      </c>
      <c r="B10" s="103" t="s">
        <v>25</v>
      </c>
      <c r="C10" s="103" t="s">
        <v>260</v>
      </c>
      <c r="D10" s="34" t="s">
        <v>273</v>
      </c>
      <c r="E10" s="16">
        <v>19769.240000000002</v>
      </c>
      <c r="F10" s="181" t="s">
        <v>11</v>
      </c>
      <c r="G10" s="181" t="s">
        <v>11</v>
      </c>
      <c r="H10" s="188" t="s">
        <v>274</v>
      </c>
    </row>
    <row r="11" spans="1:8" x14ac:dyDescent="0.25">
      <c r="A11" s="220" t="s">
        <v>3</v>
      </c>
      <c r="B11" s="221"/>
      <c r="C11" s="221"/>
      <c r="D11" s="222"/>
      <c r="E11" s="180">
        <f>SUM(E7:E10)</f>
        <v>50006.34</v>
      </c>
      <c r="F11" s="180">
        <f>SUM(F7:F10)</f>
        <v>0</v>
      </c>
      <c r="G11" s="180">
        <f>SUM(G10:G10)</f>
        <v>0</v>
      </c>
      <c r="H11" s="174"/>
    </row>
  </sheetData>
  <mergeCells count="8">
    <mergeCell ref="H5:H6"/>
    <mergeCell ref="A11:D11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B11" sqref="B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96"/>
      <c r="C3" s="196"/>
      <c r="D3" s="196"/>
      <c r="E3" s="196"/>
      <c r="F3" s="196"/>
      <c r="G3" s="196"/>
      <c r="H3" s="196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4</v>
      </c>
    </row>
    <row r="6" spans="1:10" ht="49.35" customHeight="1" x14ac:dyDescent="0.3">
      <c r="A6" s="202"/>
      <c r="B6" s="204"/>
      <c r="C6" s="204"/>
      <c r="D6" s="204"/>
      <c r="E6" s="33" t="s">
        <v>8</v>
      </c>
      <c r="F6" s="33" t="s">
        <v>9</v>
      </c>
      <c r="G6" s="205"/>
      <c r="H6" s="205"/>
    </row>
    <row r="7" spans="1:10" ht="49.35" customHeight="1" x14ac:dyDescent="0.3">
      <c r="A7" s="13">
        <v>15</v>
      </c>
      <c r="B7" s="29" t="s">
        <v>25</v>
      </c>
      <c r="C7" s="14" t="s">
        <v>44</v>
      </c>
      <c r="D7" s="34" t="s">
        <v>45</v>
      </c>
      <c r="E7" s="32" t="s">
        <v>11</v>
      </c>
      <c r="F7" s="32" t="s">
        <v>11</v>
      </c>
      <c r="G7" s="16">
        <v>5822.51</v>
      </c>
      <c r="H7" s="35" t="s">
        <v>31</v>
      </c>
    </row>
    <row r="8" spans="1:10" ht="49.35" customHeight="1" x14ac:dyDescent="0.3">
      <c r="A8" s="13">
        <v>16</v>
      </c>
      <c r="B8" s="29" t="s">
        <v>25</v>
      </c>
      <c r="C8" s="14" t="s">
        <v>44</v>
      </c>
      <c r="D8" s="34" t="s">
        <v>46</v>
      </c>
      <c r="E8" s="32" t="s">
        <v>11</v>
      </c>
      <c r="F8" s="32" t="s">
        <v>11</v>
      </c>
      <c r="G8" s="16">
        <v>143196.9</v>
      </c>
      <c r="H8" s="35" t="s">
        <v>31</v>
      </c>
    </row>
    <row r="9" spans="1:10" ht="49.35" customHeight="1" x14ac:dyDescent="0.3">
      <c r="A9" s="13">
        <v>17</v>
      </c>
      <c r="B9" s="29" t="s">
        <v>25</v>
      </c>
      <c r="C9" s="14" t="s">
        <v>47</v>
      </c>
      <c r="D9" s="34" t="s">
        <v>48</v>
      </c>
      <c r="E9" s="32" t="s">
        <v>11</v>
      </c>
      <c r="F9" s="32" t="s">
        <v>11</v>
      </c>
      <c r="G9" s="16">
        <v>2239.4299999999998</v>
      </c>
      <c r="H9" s="35" t="s">
        <v>31</v>
      </c>
    </row>
    <row r="10" spans="1:10" ht="49.35" customHeight="1" x14ac:dyDescent="0.3">
      <c r="A10" s="38">
        <v>19</v>
      </c>
      <c r="B10" s="39" t="s">
        <v>25</v>
      </c>
      <c r="C10" s="40" t="s">
        <v>49</v>
      </c>
      <c r="D10" s="41" t="s">
        <v>50</v>
      </c>
      <c r="E10" s="32" t="s">
        <v>11</v>
      </c>
      <c r="F10" s="32" t="s">
        <v>11</v>
      </c>
      <c r="G10" s="42">
        <v>6270.39</v>
      </c>
      <c r="H10" s="35" t="s">
        <v>40</v>
      </c>
    </row>
    <row r="11" spans="1:10" ht="49.35" customHeight="1" x14ac:dyDescent="0.3">
      <c r="A11" s="43">
        <v>20</v>
      </c>
      <c r="B11" s="29" t="s">
        <v>25</v>
      </c>
      <c r="C11" s="14" t="s">
        <v>51</v>
      </c>
      <c r="D11" s="34" t="s">
        <v>52</v>
      </c>
      <c r="E11" s="32" t="s">
        <v>11</v>
      </c>
      <c r="F11" s="32" t="s">
        <v>11</v>
      </c>
      <c r="G11" s="42">
        <v>4926.68</v>
      </c>
      <c r="H11" s="35" t="s">
        <v>37</v>
      </c>
    </row>
    <row r="12" spans="1:10" ht="49.5" customHeight="1" x14ac:dyDescent="0.3">
      <c r="A12" s="197" t="s">
        <v>3</v>
      </c>
      <c r="B12" s="198"/>
      <c r="C12" s="198"/>
      <c r="D12" s="199"/>
      <c r="E12" s="9">
        <f>SUM(E7:E11)</f>
        <v>0</v>
      </c>
      <c r="F12" s="9">
        <f>SUM(F7:F11)</f>
        <v>0</v>
      </c>
      <c r="G12" s="9">
        <f>SUM(G7:G11)</f>
        <v>162455.91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G19" sqref="G19"/>
    </sheetView>
  </sheetViews>
  <sheetFormatPr defaultRowHeight="15" x14ac:dyDescent="0.25"/>
  <cols>
    <col min="2" max="2" width="18.140625" customWidth="1"/>
    <col min="3" max="3" width="23.140625" customWidth="1"/>
    <col min="4" max="4" width="25.5703125" customWidth="1"/>
    <col min="5" max="5" width="19.85546875" customWidth="1"/>
    <col min="6" max="6" width="15.42578125" customWidth="1"/>
    <col min="7" max="7" width="19.5703125" customWidth="1"/>
    <col min="8" max="8" width="19.85546875" customWidth="1"/>
  </cols>
  <sheetData>
    <row r="1" spans="1:8" x14ac:dyDescent="0.25">
      <c r="A1" t="s">
        <v>7</v>
      </c>
    </row>
    <row r="5" spans="1:8" x14ac:dyDescent="0.25">
      <c r="A5" s="223" t="s">
        <v>5</v>
      </c>
      <c r="B5" s="223" t="s">
        <v>0</v>
      </c>
      <c r="C5" s="223" t="s">
        <v>1</v>
      </c>
      <c r="D5" s="223" t="s">
        <v>2</v>
      </c>
      <c r="E5" s="218" t="s">
        <v>10</v>
      </c>
      <c r="F5" s="218"/>
      <c r="G5" s="218" t="s">
        <v>6</v>
      </c>
      <c r="H5" s="218" t="s">
        <v>24</v>
      </c>
    </row>
    <row r="6" spans="1:8" ht="29.25" customHeight="1" x14ac:dyDescent="0.25">
      <c r="A6" s="224"/>
      <c r="B6" s="224"/>
      <c r="C6" s="224"/>
      <c r="D6" s="224"/>
      <c r="E6" s="186" t="s">
        <v>8</v>
      </c>
      <c r="F6" s="186" t="s">
        <v>9</v>
      </c>
      <c r="G6" s="219"/>
      <c r="H6" s="219"/>
    </row>
    <row r="7" spans="1:8" ht="29.25" customHeight="1" x14ac:dyDescent="0.25">
      <c r="A7" s="102">
        <v>177</v>
      </c>
      <c r="B7" s="103" t="s">
        <v>25</v>
      </c>
      <c r="C7" s="103" t="s">
        <v>275</v>
      </c>
      <c r="D7" s="34" t="s">
        <v>276</v>
      </c>
      <c r="E7" s="187">
        <v>1221.72</v>
      </c>
      <c r="F7" s="185" t="s">
        <v>11</v>
      </c>
      <c r="G7" s="185" t="s">
        <v>11</v>
      </c>
      <c r="H7" s="188" t="s">
        <v>108</v>
      </c>
    </row>
    <row r="8" spans="1:8" ht="29.25" customHeight="1" x14ac:dyDescent="0.25">
      <c r="A8" s="102">
        <v>48</v>
      </c>
      <c r="B8" s="103" t="s">
        <v>25</v>
      </c>
      <c r="C8" s="103" t="s">
        <v>256</v>
      </c>
      <c r="D8" s="34" t="s">
        <v>277</v>
      </c>
      <c r="E8" s="184" t="s">
        <v>11</v>
      </c>
      <c r="F8" s="16">
        <v>351808.42</v>
      </c>
      <c r="G8" s="184"/>
      <c r="H8" s="188" t="s">
        <v>258</v>
      </c>
    </row>
    <row r="9" spans="1:8" x14ac:dyDescent="0.25">
      <c r="A9" s="220" t="s">
        <v>3</v>
      </c>
      <c r="B9" s="221"/>
      <c r="C9" s="221"/>
      <c r="D9" s="222"/>
      <c r="E9" s="180">
        <f>SUM(E7:E8)</f>
        <v>1221.72</v>
      </c>
      <c r="F9" s="180">
        <f>SUM(F8,F7)</f>
        <v>351808.42</v>
      </c>
      <c r="G9" s="180">
        <f>SUM(G7:G8)</f>
        <v>0</v>
      </c>
      <c r="H9" s="174"/>
    </row>
  </sheetData>
  <mergeCells count="8">
    <mergeCell ref="H5:H6"/>
    <mergeCell ref="A9:D9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9" sqref="F9"/>
    </sheetView>
  </sheetViews>
  <sheetFormatPr defaultRowHeight="15" x14ac:dyDescent="0.25"/>
  <cols>
    <col min="2" max="2" width="18.140625" customWidth="1"/>
    <col min="3" max="3" width="23.140625" customWidth="1"/>
    <col min="4" max="4" width="25.5703125" customWidth="1"/>
    <col min="5" max="5" width="19.85546875" customWidth="1"/>
    <col min="6" max="6" width="15.42578125" customWidth="1"/>
    <col min="7" max="7" width="19.5703125" customWidth="1"/>
    <col min="8" max="8" width="19.85546875" customWidth="1"/>
  </cols>
  <sheetData>
    <row r="1" spans="1:8" x14ac:dyDescent="0.25">
      <c r="A1" t="s">
        <v>7</v>
      </c>
    </row>
    <row r="5" spans="1:8" x14ac:dyDescent="0.25">
      <c r="A5" s="223" t="s">
        <v>5</v>
      </c>
      <c r="B5" s="223" t="s">
        <v>0</v>
      </c>
      <c r="C5" s="223" t="s">
        <v>1</v>
      </c>
      <c r="D5" s="223" t="s">
        <v>2</v>
      </c>
      <c r="E5" s="218" t="s">
        <v>10</v>
      </c>
      <c r="F5" s="218"/>
      <c r="G5" s="218" t="s">
        <v>6</v>
      </c>
      <c r="H5" s="218" t="s">
        <v>24</v>
      </c>
    </row>
    <row r="6" spans="1:8" ht="29.25" customHeight="1" x14ac:dyDescent="0.25">
      <c r="A6" s="224"/>
      <c r="B6" s="224"/>
      <c r="C6" s="224"/>
      <c r="D6" s="224"/>
      <c r="E6" s="190" t="s">
        <v>8</v>
      </c>
      <c r="F6" s="190" t="s">
        <v>9</v>
      </c>
      <c r="G6" s="219"/>
      <c r="H6" s="219"/>
    </row>
    <row r="7" spans="1:8" ht="29.25" customHeight="1" x14ac:dyDescent="0.25">
      <c r="A7" s="53">
        <v>180</v>
      </c>
      <c r="B7" s="193" t="s">
        <v>25</v>
      </c>
      <c r="C7" s="14" t="s">
        <v>278</v>
      </c>
      <c r="D7" s="62" t="s">
        <v>279</v>
      </c>
      <c r="E7" s="16">
        <v>23903.13</v>
      </c>
      <c r="F7" s="189" t="s">
        <v>11</v>
      </c>
      <c r="G7" s="189" t="s">
        <v>11</v>
      </c>
      <c r="H7" s="188" t="s">
        <v>96</v>
      </c>
    </row>
    <row r="8" spans="1:8" x14ac:dyDescent="0.25">
      <c r="A8" s="220" t="s">
        <v>3</v>
      </c>
      <c r="B8" s="221"/>
      <c r="C8" s="221"/>
      <c r="D8" s="222"/>
      <c r="E8" s="180">
        <f>SUM(E7:E7)</f>
        <v>23903.13</v>
      </c>
      <c r="F8" s="180">
        <f>SUM(F7)</f>
        <v>0</v>
      </c>
      <c r="G8" s="180">
        <f>SUM(G7:G7)</f>
        <v>0</v>
      </c>
      <c r="H8" s="174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24" sqref="G24"/>
    </sheetView>
  </sheetViews>
  <sheetFormatPr defaultRowHeight="15" x14ac:dyDescent="0.25"/>
  <cols>
    <col min="2" max="2" width="18.140625" customWidth="1"/>
    <col min="3" max="3" width="23.140625" customWidth="1"/>
    <col min="4" max="4" width="25.5703125" customWidth="1"/>
    <col min="5" max="5" width="19.85546875" customWidth="1"/>
    <col min="6" max="6" width="15.42578125" customWidth="1"/>
    <col min="7" max="7" width="19.5703125" customWidth="1"/>
    <col min="8" max="8" width="19.85546875" customWidth="1"/>
  </cols>
  <sheetData>
    <row r="1" spans="1:8" x14ac:dyDescent="0.25">
      <c r="A1" t="s">
        <v>7</v>
      </c>
    </row>
    <row r="5" spans="1:8" x14ac:dyDescent="0.25">
      <c r="A5" s="223" t="s">
        <v>5</v>
      </c>
      <c r="B5" s="223" t="s">
        <v>0</v>
      </c>
      <c r="C5" s="223" t="s">
        <v>1</v>
      </c>
      <c r="D5" s="223" t="s">
        <v>2</v>
      </c>
      <c r="E5" s="218" t="s">
        <v>10</v>
      </c>
      <c r="F5" s="218"/>
      <c r="G5" s="218" t="s">
        <v>6</v>
      </c>
      <c r="H5" s="218" t="s">
        <v>24</v>
      </c>
    </row>
    <row r="6" spans="1:8" ht="29.25" customHeight="1" x14ac:dyDescent="0.25">
      <c r="A6" s="224"/>
      <c r="B6" s="224"/>
      <c r="C6" s="224"/>
      <c r="D6" s="224"/>
      <c r="E6" s="192" t="s">
        <v>8</v>
      </c>
      <c r="F6" s="192" t="s">
        <v>9</v>
      </c>
      <c r="G6" s="219"/>
      <c r="H6" s="219"/>
    </row>
    <row r="7" spans="1:8" ht="29.25" customHeight="1" x14ac:dyDescent="0.25">
      <c r="A7" s="53">
        <v>188</v>
      </c>
      <c r="B7" s="193" t="s">
        <v>25</v>
      </c>
      <c r="C7" s="14" t="s">
        <v>280</v>
      </c>
      <c r="D7" s="62" t="s">
        <v>281</v>
      </c>
      <c r="E7" s="16">
        <v>128700</v>
      </c>
      <c r="F7" s="191"/>
      <c r="G7" s="191"/>
      <c r="H7" s="188" t="s">
        <v>282</v>
      </c>
    </row>
    <row r="8" spans="1:8" x14ac:dyDescent="0.25">
      <c r="A8" s="220" t="s">
        <v>3</v>
      </c>
      <c r="B8" s="221"/>
      <c r="C8" s="221"/>
      <c r="D8" s="222"/>
      <c r="E8" s="180">
        <f>SUM(E7:E7)</f>
        <v>128700</v>
      </c>
      <c r="F8" s="180">
        <f>SUM(F7)</f>
        <v>0</v>
      </c>
      <c r="G8" s="180">
        <f>SUM(G7:G7)</f>
        <v>0</v>
      </c>
      <c r="H8" s="174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D21" sqref="D21"/>
    </sheetView>
  </sheetViews>
  <sheetFormatPr defaultRowHeight="15" x14ac:dyDescent="0.25"/>
  <cols>
    <col min="2" max="2" width="18.140625" customWidth="1"/>
    <col min="3" max="3" width="23.140625" customWidth="1"/>
    <col min="4" max="4" width="25.5703125" customWidth="1"/>
    <col min="5" max="5" width="19.85546875" customWidth="1"/>
    <col min="6" max="6" width="15.42578125" customWidth="1"/>
    <col min="7" max="7" width="19.5703125" customWidth="1"/>
    <col min="8" max="8" width="19.85546875" customWidth="1"/>
  </cols>
  <sheetData>
    <row r="1" spans="1:8" x14ac:dyDescent="0.25">
      <c r="A1" t="s">
        <v>7</v>
      </c>
    </row>
    <row r="5" spans="1:8" x14ac:dyDescent="0.25">
      <c r="A5" s="223" t="s">
        <v>5</v>
      </c>
      <c r="B5" s="223" t="s">
        <v>0</v>
      </c>
      <c r="C5" s="223" t="s">
        <v>1</v>
      </c>
      <c r="D5" s="223" t="s">
        <v>2</v>
      </c>
      <c r="E5" s="218" t="s">
        <v>10</v>
      </c>
      <c r="F5" s="218"/>
      <c r="G5" s="218" t="s">
        <v>6</v>
      </c>
      <c r="H5" s="218" t="s">
        <v>24</v>
      </c>
    </row>
    <row r="6" spans="1:8" ht="29.25" customHeight="1" x14ac:dyDescent="0.25">
      <c r="A6" s="224"/>
      <c r="B6" s="224"/>
      <c r="C6" s="224"/>
      <c r="D6" s="224"/>
      <c r="E6" s="195" t="s">
        <v>8</v>
      </c>
      <c r="F6" s="195" t="s">
        <v>9</v>
      </c>
      <c r="G6" s="219"/>
      <c r="H6" s="219"/>
    </row>
    <row r="7" spans="1:8" ht="29.25" customHeight="1" x14ac:dyDescent="0.25">
      <c r="A7" s="53">
        <v>193</v>
      </c>
      <c r="B7" s="193" t="s">
        <v>25</v>
      </c>
      <c r="C7" s="14" t="s">
        <v>283</v>
      </c>
      <c r="D7" s="62" t="s">
        <v>284</v>
      </c>
      <c r="E7" s="16">
        <v>1864.24</v>
      </c>
      <c r="F7" s="194" t="s">
        <v>118</v>
      </c>
      <c r="G7" s="194" t="s">
        <v>118</v>
      </c>
      <c r="H7" s="188" t="s">
        <v>102</v>
      </c>
    </row>
    <row r="8" spans="1:8" x14ac:dyDescent="0.25">
      <c r="A8" s="220" t="s">
        <v>3</v>
      </c>
      <c r="B8" s="221"/>
      <c r="C8" s="221"/>
      <c r="D8" s="222"/>
      <c r="E8" s="180">
        <f>SUM(E7:E7)</f>
        <v>1864.24</v>
      </c>
      <c r="F8" s="180">
        <f>SUM(F7)</f>
        <v>0</v>
      </c>
      <c r="G8" s="180">
        <f>SUM(G7:G7)</f>
        <v>0</v>
      </c>
      <c r="H8" s="174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I6" sqref="I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96"/>
      <c r="C3" s="196"/>
      <c r="D3" s="196"/>
      <c r="E3" s="196"/>
      <c r="F3" s="196"/>
      <c r="G3" s="196"/>
      <c r="H3" s="196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4</v>
      </c>
    </row>
    <row r="6" spans="1:10" ht="49.35" customHeight="1" x14ac:dyDescent="0.3">
      <c r="A6" s="202"/>
      <c r="B6" s="204"/>
      <c r="C6" s="204"/>
      <c r="D6" s="204"/>
      <c r="E6" s="37" t="s">
        <v>8</v>
      </c>
      <c r="F6" s="37" t="s">
        <v>9</v>
      </c>
      <c r="G6" s="205"/>
      <c r="H6" s="205"/>
    </row>
    <row r="7" spans="1:10" ht="49.35" customHeight="1" x14ac:dyDescent="0.3">
      <c r="A7" s="13">
        <v>21</v>
      </c>
      <c r="B7" s="29" t="s">
        <v>25</v>
      </c>
      <c r="C7" s="14" t="s">
        <v>53</v>
      </c>
      <c r="D7" s="34" t="s">
        <v>54</v>
      </c>
      <c r="E7" s="36" t="s">
        <v>11</v>
      </c>
      <c r="F7" s="36" t="s">
        <v>11</v>
      </c>
      <c r="G7" s="16">
        <v>7166.16</v>
      </c>
      <c r="H7" s="35" t="s">
        <v>55</v>
      </c>
    </row>
    <row r="8" spans="1:10" ht="49.35" customHeight="1" x14ac:dyDescent="0.3">
      <c r="A8" s="13">
        <v>22</v>
      </c>
      <c r="B8" s="29" t="s">
        <v>25</v>
      </c>
      <c r="C8" s="14" t="s">
        <v>53</v>
      </c>
      <c r="D8" s="34" t="s">
        <v>56</v>
      </c>
      <c r="E8" s="36" t="s">
        <v>11</v>
      </c>
      <c r="F8" s="36" t="s">
        <v>11</v>
      </c>
      <c r="G8" s="42">
        <v>223385.88</v>
      </c>
      <c r="H8" s="35" t="s">
        <v>55</v>
      </c>
    </row>
    <row r="9" spans="1:10" ht="49.35" customHeight="1" x14ac:dyDescent="0.3">
      <c r="A9" s="13">
        <v>23</v>
      </c>
      <c r="B9" s="29" t="s">
        <v>25</v>
      </c>
      <c r="C9" s="14" t="s">
        <v>57</v>
      </c>
      <c r="D9" s="34" t="s">
        <v>58</v>
      </c>
      <c r="E9" s="36" t="s">
        <v>11</v>
      </c>
      <c r="F9" s="36" t="s">
        <v>11</v>
      </c>
      <c r="G9" s="42">
        <v>895.77</v>
      </c>
      <c r="H9" s="35" t="s">
        <v>55</v>
      </c>
    </row>
    <row r="10" spans="1:10" ht="49.35" customHeight="1" x14ac:dyDescent="0.3">
      <c r="A10" s="13">
        <v>24</v>
      </c>
      <c r="B10" s="29" t="s">
        <v>25</v>
      </c>
      <c r="C10" s="14" t="s">
        <v>51</v>
      </c>
      <c r="D10" s="34" t="s">
        <v>59</v>
      </c>
      <c r="E10" s="36" t="s">
        <v>11</v>
      </c>
      <c r="F10" s="36" t="s">
        <v>11</v>
      </c>
      <c r="G10" s="42">
        <v>861399.31</v>
      </c>
      <c r="H10" s="35" t="s">
        <v>37</v>
      </c>
    </row>
    <row r="11" spans="1:10" ht="49.35" customHeight="1" x14ac:dyDescent="0.3">
      <c r="A11" s="46">
        <v>30</v>
      </c>
      <c r="B11" s="47" t="s">
        <v>25</v>
      </c>
      <c r="C11" s="47" t="s">
        <v>60</v>
      </c>
      <c r="D11" s="47" t="s">
        <v>61</v>
      </c>
      <c r="E11" s="48">
        <v>11200</v>
      </c>
      <c r="F11" s="36" t="s">
        <v>11</v>
      </c>
      <c r="G11" s="36" t="s">
        <v>11</v>
      </c>
      <c r="H11" s="35" t="s">
        <v>55</v>
      </c>
    </row>
    <row r="12" spans="1:10" ht="49.5" customHeight="1" x14ac:dyDescent="0.3">
      <c r="A12" s="197" t="s">
        <v>3</v>
      </c>
      <c r="B12" s="198"/>
      <c r="C12" s="198"/>
      <c r="D12" s="199"/>
      <c r="E12" s="9">
        <f>SUM(E7:E11)</f>
        <v>11200</v>
      </c>
      <c r="F12" s="9">
        <f>SUM(F7:F11)</f>
        <v>0</v>
      </c>
      <c r="G12" s="9">
        <f>SUM(G7:G11)</f>
        <v>1092847.1200000001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E11" sqref="E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96"/>
      <c r="C3" s="196"/>
      <c r="D3" s="196"/>
      <c r="E3" s="196"/>
      <c r="F3" s="196"/>
      <c r="G3" s="196"/>
      <c r="H3" s="196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4</v>
      </c>
    </row>
    <row r="6" spans="1:63" ht="49.35" customHeight="1" x14ac:dyDescent="0.3">
      <c r="A6" s="202"/>
      <c r="B6" s="204"/>
      <c r="C6" s="204"/>
      <c r="D6" s="204"/>
      <c r="E6" s="45" t="s">
        <v>8</v>
      </c>
      <c r="F6" s="45" t="s">
        <v>9</v>
      </c>
      <c r="G6" s="205"/>
      <c r="H6" s="205"/>
    </row>
    <row r="7" spans="1:63" ht="49.35" customHeight="1" x14ac:dyDescent="0.3">
      <c r="A7" s="13">
        <v>28</v>
      </c>
      <c r="B7" s="29" t="s">
        <v>25</v>
      </c>
      <c r="C7" s="14" t="s">
        <v>62</v>
      </c>
      <c r="D7" s="21" t="s">
        <v>46</v>
      </c>
      <c r="E7" s="44" t="s">
        <v>11</v>
      </c>
      <c r="F7" s="44" t="s">
        <v>11</v>
      </c>
      <c r="G7" s="16">
        <v>145200.04</v>
      </c>
      <c r="H7" s="35" t="s">
        <v>31</v>
      </c>
    </row>
    <row r="8" spans="1:63" ht="49.5" customHeight="1" x14ac:dyDescent="0.3">
      <c r="A8" s="197" t="s">
        <v>3</v>
      </c>
      <c r="B8" s="198"/>
      <c r="C8" s="198"/>
      <c r="D8" s="199"/>
      <c r="E8" s="9">
        <f>SUM(E7:E7)</f>
        <v>0</v>
      </c>
      <c r="F8" s="9">
        <f>SUM(F7:F7)</f>
        <v>0</v>
      </c>
      <c r="G8" s="9">
        <f>SUM(G7:G7)</f>
        <v>145200.04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zoomScale="81" zoomScaleNormal="81" workbookViewId="0">
      <selection activeCell="I16" sqref="I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96"/>
      <c r="C3" s="196"/>
      <c r="D3" s="196"/>
      <c r="E3" s="196"/>
      <c r="F3" s="196"/>
      <c r="G3" s="196"/>
      <c r="H3" s="196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4</v>
      </c>
    </row>
    <row r="6" spans="1:63" ht="49.35" customHeight="1" x14ac:dyDescent="0.3">
      <c r="A6" s="202"/>
      <c r="B6" s="204"/>
      <c r="C6" s="204"/>
      <c r="D6" s="204"/>
      <c r="E6" s="50" t="s">
        <v>8</v>
      </c>
      <c r="F6" s="50" t="s">
        <v>9</v>
      </c>
      <c r="G6" s="205"/>
      <c r="H6" s="205"/>
    </row>
    <row r="7" spans="1:63" ht="49.35" customHeight="1" x14ac:dyDescent="0.3">
      <c r="A7" s="53">
        <v>34</v>
      </c>
      <c r="B7" s="54" t="s">
        <v>25</v>
      </c>
      <c r="C7" s="14" t="s">
        <v>57</v>
      </c>
      <c r="D7" s="55" t="s">
        <v>63</v>
      </c>
      <c r="E7" s="49" t="s">
        <v>11</v>
      </c>
      <c r="F7" s="49" t="s">
        <v>11</v>
      </c>
      <c r="G7" s="16">
        <v>43917.81</v>
      </c>
      <c r="H7" s="56" t="s">
        <v>55</v>
      </c>
    </row>
    <row r="8" spans="1:63" ht="49.35" customHeight="1" x14ac:dyDescent="0.3">
      <c r="A8" s="53">
        <v>37</v>
      </c>
      <c r="B8" s="54" t="s">
        <v>25</v>
      </c>
      <c r="C8" s="14" t="s">
        <v>41</v>
      </c>
      <c r="D8" s="55" t="s">
        <v>64</v>
      </c>
      <c r="E8" s="49" t="s">
        <v>11</v>
      </c>
      <c r="F8" s="49" t="s">
        <v>11</v>
      </c>
      <c r="G8" s="16">
        <v>12540.78</v>
      </c>
      <c r="H8" s="56" t="s">
        <v>43</v>
      </c>
    </row>
    <row r="9" spans="1:63" ht="49.35" customHeight="1" x14ac:dyDescent="0.3">
      <c r="A9" s="53">
        <v>38</v>
      </c>
      <c r="B9" s="54" t="s">
        <v>25</v>
      </c>
      <c r="C9" s="14" t="s">
        <v>41</v>
      </c>
      <c r="D9" s="55" t="s">
        <v>65</v>
      </c>
      <c r="E9" s="49" t="s">
        <v>11</v>
      </c>
      <c r="F9" s="49" t="s">
        <v>11</v>
      </c>
      <c r="G9" s="16">
        <v>97349.26</v>
      </c>
      <c r="H9" s="56" t="s">
        <v>43</v>
      </c>
    </row>
    <row r="10" spans="1:63" ht="49.5" customHeight="1" x14ac:dyDescent="0.3">
      <c r="A10" s="197" t="s">
        <v>3</v>
      </c>
      <c r="B10" s="198"/>
      <c r="C10" s="198"/>
      <c r="D10" s="199"/>
      <c r="E10" s="9">
        <f>SUM(E9:E9)</f>
        <v>0</v>
      </c>
      <c r="F10" s="9">
        <f>SUM(F9:F9)</f>
        <v>0</v>
      </c>
      <c r="G10" s="9">
        <f>SUM(G7:G9)</f>
        <v>153807.84999999998</v>
      </c>
      <c r="H10" s="10"/>
      <c r="J10" s="11"/>
    </row>
    <row r="11" spans="1:63" ht="49.5" customHeight="1" x14ac:dyDescent="0.3">
      <c r="G11" s="7"/>
      <c r="J11" s="11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>
    <filterColumn colId="4" showButton="0"/>
  </autoFilter>
  <mergeCells count="9">
    <mergeCell ref="A10:D10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96"/>
      <c r="C3" s="196"/>
      <c r="D3" s="196"/>
      <c r="E3" s="196"/>
      <c r="F3" s="196"/>
      <c r="G3" s="196"/>
      <c r="H3" s="196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01" t="s">
        <v>5</v>
      </c>
      <c r="B5" s="203" t="s">
        <v>0</v>
      </c>
      <c r="C5" s="203" t="s">
        <v>1</v>
      </c>
      <c r="D5" s="203" t="s">
        <v>2</v>
      </c>
      <c r="E5" s="200" t="s">
        <v>10</v>
      </c>
      <c r="F5" s="200"/>
      <c r="G5" s="200" t="s">
        <v>6</v>
      </c>
      <c r="H5" s="200" t="s">
        <v>4</v>
      </c>
    </row>
    <row r="6" spans="1:63" ht="49.35" customHeight="1" x14ac:dyDescent="0.3">
      <c r="A6" s="202"/>
      <c r="B6" s="204"/>
      <c r="C6" s="204"/>
      <c r="D6" s="204"/>
      <c r="E6" s="52" t="s">
        <v>8</v>
      </c>
      <c r="F6" s="52" t="s">
        <v>9</v>
      </c>
      <c r="G6" s="205"/>
      <c r="H6" s="205"/>
    </row>
    <row r="7" spans="1:63" ht="49.35" customHeight="1" x14ac:dyDescent="0.3">
      <c r="A7" s="59">
        <v>50</v>
      </c>
      <c r="B7" s="29" t="s">
        <v>25</v>
      </c>
      <c r="C7" s="14" t="s">
        <v>41</v>
      </c>
      <c r="D7" s="55" t="s">
        <v>66</v>
      </c>
      <c r="E7" s="51" t="s">
        <v>11</v>
      </c>
      <c r="F7" s="51" t="s">
        <v>11</v>
      </c>
      <c r="G7" s="51">
        <v>43905.54</v>
      </c>
      <c r="H7" s="20" t="s">
        <v>43</v>
      </c>
    </row>
    <row r="8" spans="1:63" ht="49.5" customHeight="1" x14ac:dyDescent="0.3">
      <c r="A8" s="197" t="s">
        <v>3</v>
      </c>
      <c r="B8" s="198"/>
      <c r="C8" s="198"/>
      <c r="D8" s="199"/>
      <c r="E8" s="9">
        <f>SUM(E7)</f>
        <v>0</v>
      </c>
      <c r="F8" s="9">
        <f>SUM(F7)</f>
        <v>0</v>
      </c>
      <c r="G8" s="9">
        <f>SUM(G7:G7)</f>
        <v>43905.54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10.10.2024</vt:lpstr>
      <vt:lpstr>23.10.2024</vt:lpstr>
      <vt:lpstr>23.01.2025</vt:lpstr>
      <vt:lpstr>31.01.2025</vt:lpstr>
      <vt:lpstr>13.02.2025</vt:lpstr>
      <vt:lpstr>14.02.2025 </vt:lpstr>
      <vt:lpstr>26.02.2025</vt:lpstr>
      <vt:lpstr>05.03.2025</vt:lpstr>
      <vt:lpstr>11.03.2025</vt:lpstr>
      <vt:lpstr>27.05.2025</vt:lpstr>
      <vt:lpstr>01.07.2025</vt:lpstr>
      <vt:lpstr>08.07.2025</vt:lpstr>
      <vt:lpstr>29.07.2025</vt:lpstr>
      <vt:lpstr>31.07.2025</vt:lpstr>
      <vt:lpstr>13.08.2025</vt:lpstr>
      <vt:lpstr>27.08.2025</vt:lpstr>
      <vt:lpstr>28.08.2025 </vt:lpstr>
      <vt:lpstr>01.09.2025</vt:lpstr>
      <vt:lpstr>05.09.2025</vt:lpstr>
      <vt:lpstr>10.09.2025</vt:lpstr>
      <vt:lpstr>19.09.2025</vt:lpstr>
      <vt:lpstr>25.09.2025</vt:lpstr>
      <vt:lpstr>30.09.2025</vt:lpstr>
      <vt:lpstr>01.10.2025</vt:lpstr>
      <vt:lpstr>13.10.2025</vt:lpstr>
      <vt:lpstr>15.10.2025</vt:lpstr>
      <vt:lpstr>03.11.2025</vt:lpstr>
      <vt:lpstr>04.11.2025 </vt:lpstr>
      <vt:lpstr>10.11.2025</vt:lpstr>
      <vt:lpstr>19.11.2025</vt:lpstr>
      <vt:lpstr>25.11.2025</vt:lpstr>
      <vt:lpstr>27.11.2025</vt:lpstr>
      <vt:lpstr>02.12.2025</vt:lpstr>
      <vt:lpstr>03.12.2025 </vt:lpstr>
      <vt:lpstr>09.12.2025</vt:lpstr>
      <vt:lpstr>10.12.2025 </vt:lpstr>
      <vt:lpstr>12.12.2025  </vt:lpstr>
      <vt:lpstr>18.12.2025</vt:lpstr>
      <vt:lpstr>22.12.2025</vt:lpstr>
      <vt:lpstr>23.12.2025</vt:lpstr>
      <vt:lpstr>31.12.2025</vt:lpstr>
      <vt:lpstr>19.01.2026</vt:lpstr>
      <vt:lpstr>27.01.2026</vt:lpstr>
      <vt:lpstr>18.02.2026</vt:lpstr>
      <vt:lpstr>02.03.2026</vt:lpstr>
      <vt:lpstr>03.03.2026</vt:lpstr>
      <vt:lpstr>09.03.2026</vt:lpstr>
      <vt:lpstr>16.03.2026</vt:lpstr>
      <vt:lpstr>23.03.2026</vt:lpstr>
      <vt:lpstr>24.03.2026 </vt:lpstr>
      <vt:lpstr>26.03.2026</vt:lpstr>
      <vt:lpstr>30.03.2026</vt:lpstr>
      <vt:lpstr>31.03.2026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Alexandra Gogancea</cp:lastModifiedBy>
  <cp:lastPrinted>2021-08-09T08:42:19Z</cp:lastPrinted>
  <dcterms:created xsi:type="dcterms:W3CDTF">2019-11-07T08:05:08Z</dcterms:created>
  <dcterms:modified xsi:type="dcterms:W3CDTF">2026-04-01T06:14:48Z</dcterms:modified>
</cp:coreProperties>
</file>