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48" activeTab="57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  <sheet name="22.12.2025" sheetId="40" r:id="rId39"/>
    <sheet name="23.12.2025" sheetId="41" r:id="rId40"/>
    <sheet name="31.12.2025" sheetId="42" r:id="rId41"/>
    <sheet name="19.01.2026" sheetId="43" r:id="rId42"/>
    <sheet name="27.01.2026" sheetId="44" r:id="rId43"/>
    <sheet name="18.02.2026" sheetId="45" r:id="rId44"/>
    <sheet name="02.03.2026" sheetId="46" r:id="rId45"/>
    <sheet name="03.03.2026" sheetId="47" r:id="rId46"/>
    <sheet name="09.03.2026" sheetId="48" r:id="rId47"/>
    <sheet name="16.03.2026" sheetId="49" r:id="rId48"/>
    <sheet name="23.03.2026" sheetId="50" r:id="rId49"/>
    <sheet name="24.03.2026 " sheetId="51" r:id="rId50"/>
    <sheet name="26.03.2026" sheetId="52" r:id="rId51"/>
    <sheet name="30.03.2026" sheetId="53" r:id="rId52"/>
    <sheet name="03.04.2026" sheetId="54" r:id="rId53"/>
    <sheet name="24.04.2026" sheetId="55" r:id="rId54"/>
    <sheet name="29.04.2026" sheetId="56" r:id="rId55"/>
    <sheet name="30.04.2026" sheetId="57" r:id="rId56"/>
    <sheet name="04.05.2026" sheetId="58" r:id="rId57"/>
    <sheet name="05.05.2026" sheetId="59" r:id="rId58"/>
  </sheets>
  <externalReferences>
    <externalReference r:id="rId59"/>
    <externalReference r:id="rId60"/>
    <externalReference r:id="rId61"/>
    <externalReference r:id="rId62"/>
    <externalReference r:id="rId63"/>
    <externalReference r:id="rId64"/>
    <externalReference r:id="rId65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59" l="1"/>
  <c r="F9" i="59"/>
  <c r="E9" i="59"/>
  <c r="A8" i="59"/>
  <c r="B8" i="59"/>
  <c r="C8" i="59"/>
  <c r="D8" i="59"/>
  <c r="E8" i="59"/>
  <c r="F8" i="59"/>
  <c r="G8" i="59"/>
  <c r="H8" i="59"/>
  <c r="A7" i="59"/>
  <c r="B7" i="59"/>
  <c r="C7" i="59"/>
  <c r="D7" i="59"/>
  <c r="E7" i="59"/>
  <c r="F7" i="59"/>
  <c r="G7" i="59"/>
  <c r="H7" i="59"/>
  <c r="G10" i="58" l="1"/>
  <c r="F10" i="58"/>
  <c r="E10" i="58"/>
  <c r="G8" i="57" l="1"/>
  <c r="F8" i="57"/>
  <c r="E8" i="57"/>
  <c r="G9" i="56" l="1"/>
  <c r="F9" i="56"/>
  <c r="E9" i="56"/>
  <c r="G14" i="55" l="1"/>
  <c r="E14" i="55"/>
  <c r="F14" i="55" l="1"/>
  <c r="G8" i="54" l="1"/>
  <c r="F8" i="54"/>
  <c r="E8" i="54"/>
  <c r="G8" i="53" l="1"/>
  <c r="F8" i="53"/>
  <c r="E8" i="53"/>
  <c r="F8" i="52" l="1"/>
  <c r="G8" i="52"/>
  <c r="E8" i="52"/>
  <c r="F9" i="51" l="1"/>
  <c r="G9" i="51"/>
  <c r="E9" i="51"/>
  <c r="E11" i="50" l="1"/>
  <c r="G11" i="50"/>
  <c r="F11" i="50"/>
  <c r="F13" i="49" l="1"/>
  <c r="E13" i="49"/>
  <c r="G13" i="49"/>
  <c r="G8" i="48" l="1"/>
  <c r="F8" i="48"/>
  <c r="E8" i="48"/>
  <c r="G9" i="47" l="1"/>
  <c r="F9" i="47"/>
  <c r="E9" i="47"/>
  <c r="G9" i="46" l="1"/>
  <c r="F9" i="46"/>
  <c r="E9" i="46"/>
  <c r="G8" i="45" l="1"/>
  <c r="F8" i="45"/>
  <c r="E8" i="45"/>
  <c r="G9" i="44" l="1"/>
  <c r="F9" i="44"/>
  <c r="E9" i="44"/>
  <c r="E9" i="43" l="1"/>
  <c r="G9" i="43"/>
  <c r="F9" i="43"/>
  <c r="G27" i="42" l="1"/>
  <c r="F27" i="42"/>
  <c r="E27" i="42"/>
  <c r="E10" i="41" l="1"/>
  <c r="F10" i="41"/>
  <c r="G10" i="41"/>
  <c r="E18" i="40" l="1"/>
  <c r="E19" i="40" s="1"/>
  <c r="G19" i="40"/>
  <c r="F19" i="40"/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<sst xmlns="http://schemas.openxmlformats.org/spreadsheetml/2006/main" count="1600" uniqueCount="304">
  <si>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</si>
  <si>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</si>
  <si>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</si>
  <si>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</si>
  <si>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</si>
  <si>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</si>
  <si>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</si>
  <si>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</si>
  <si>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</si>
  <si>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</si>
  <si>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</si>
  <si>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</si>
  <si>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</si>
  <si>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</si>
  <si>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</si>
  <si>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</si>
  <si>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</si>
  <si>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</si>
  <si>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</si>
  <si>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</si>
  <si>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</si>
  <si>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</si>
  <si>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</si>
  <si>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</si>
  <si>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</si>
  <si>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</si>
  <si>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</si>
  <si>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</si>
  <si>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</si>
  <si>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</si>
  <si>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</si>
  <si>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</si>
  <si>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</si>
  <si>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</si>
  <si>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</si>
  <si>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</si>
  <si>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</si>
  <si>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</si>
  <si>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</si>
  <si>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</si>
  <si>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</si>
  <si>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</si>
  <si>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</si>
  <si>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</si>
  <si>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</si>
  <si>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</si>
  <si>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</si>
  <si>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</si>
  <si>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</si>
  <si>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</si>
  <si>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</si>
  <si>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</si>
  <si>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</si>
  <si>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</si>
  <si>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</si>
  <si>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</si>
  <si>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</si>
  <si>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</si>
  <si>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</si>
  <si>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</si>
  <si>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</si>
  <si>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</si>
  <si>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</si>
  <si>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</si>
  <si>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</si>
  <si>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</si>
  <si>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</si>
  <si>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</si>
  <si>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</si>
  <si>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</si>
  <si>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</si>
  <si>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</si>
  <si>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</si>
  <si>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</si>
  <si>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</si>
  <si>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</si>
  <si>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</si>
  <si>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</si>
  <si>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</si>
  <si>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</si>
  <si>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</si>
  <si>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</si>
  <si>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</si>
  <si>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</si>
  <si>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</si>
  <si>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</si>
  <si>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</si>
  <si>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</si>
  <si>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</si>
  <si>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</si>
  <si>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</si>
  <si>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</si>
  <si>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</si>
  <si>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</si>
  <si>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</si>
  <si>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</si>
  <si>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</si>
  <si>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</si>
  <si>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</si>
  <si>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</si>
  <si>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</si>
  <si>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</si>
  <si>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</si>
  <si>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</si>
  <si>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</si>
  <si>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</si>
  <si>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</si>
  <si>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</si>
  <si>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</si>
  <si>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</si>
  <si>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</si>
  <si>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</si>
  <si>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</si>
  <si>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</si>
  <si>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</si>
  <si>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</si>
  <si>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</si>
  <si>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</si>
  <si>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</si>
  <si>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</si>
  <si>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</si>
  <si>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</si>
  <si>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</si>
  <si>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</si>
  <si>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</si>
  <si>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</si>
  <si>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</si>
  <si>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</si>
  <si>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</si>
  <si>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</si>
  <si>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</si>
  <si>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</si>
  <si>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</si>
  <si>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</si>
  <si>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</si>
  <si>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</si>
  <si>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</si>
  <si>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</si>
  <si>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</si>
  <si>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</si>
  <si>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</si>
  <si>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</si>
  <si>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</si>
  <si>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</si>
  <si>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</si>
  <si>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</si>
  <si>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</si>
  <si>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</si>
  <si>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</si>
  <si>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</si>
  <si>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</si>
  <si>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</si>
  <si>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</si>
  <si>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</si>
  <si>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</si>
  <si>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</si>
  <si>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</si>
  <si>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</si>
  <si>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</si>
  <si>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</si>
  <si>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</si>
  <si>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</si>
  <si>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</si>
  <si>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</si>
  <si>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</si>
  <si>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</si>
  <si>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</si>
  <si>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</si>
  <si>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</si>
  <si>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</si>
  <si>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</si>
  <si>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</si>
  <si>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</si>
  <si>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</si>
  <si>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</si>
  <si>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</si>
  <si>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</si>
  <si>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</si>
  <si>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</si>
  <si>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</si>
  <si>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</si>
  <si>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</si>
  <si>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</si>
  <si>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</si>
  <si>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</si>
  <si>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</si>
  <si>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</si>
  <si>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</si>
  <si>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</si>
  <si>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</si>
  <si>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</si>
  <si>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</si>
  <si>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</si>
  <si>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</si>
  <si>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</si>
  <si>
    <t>Bulgarian-Romanian Chamber of Commerce</t>
  </si>
  <si>
    <t>RP 1 + RP 2 AP3 OS4.2 ROBG00271 2021-2027</t>
  </si>
  <si>
    <t>ROBG00271</t>
  </si>
  <si>
    <t>RP 3 AP2 SO2.7 ROBG00177 2021-2027</t>
  </si>
  <si>
    <t xml:space="preserve"> RP1 AP3 SO4.2 ROBG00251 2021-2027</t>
  </si>
  <si>
    <t>RP 1 ROBG00233 AP3 OS4.2 2021-2027</t>
  </si>
  <si>
    <t>COST PREG ROBG00071 AP2 SO2.7 2021-2027</t>
  </si>
  <si>
    <t>ROBG00071</t>
  </si>
  <si>
    <t>RP 4 + RP 5 ROBG00169 AP2 SO2.7 2021-2027</t>
  </si>
  <si>
    <t>RP 6 ROBG00005 AP2 OS2.4 2021-2027</t>
  </si>
  <si>
    <t>4,806.65</t>
  </si>
  <si>
    <t>RP 1 ROBG00288 AP3 OS4.2 2021-2027</t>
  </si>
  <si>
    <t>RP 3 ROBG00018 AP2OS2.7 2021-2027</t>
  </si>
  <si>
    <t>Asociatia Patronala Centru Regional de Antreprenoriat Urban
CRAU Regiunea Sud-Muntenia</t>
  </si>
  <si>
    <t>RP 5 ROBG00132 AP 2 SO 2.7 2021-2027</t>
  </si>
  <si>
    <t>RP 1 ROBG00226 AP3 OS4.2 2021-2027</t>
  </si>
  <si>
    <t>RP 3 ROBG00271 AP3 OS4.2 2021-2027</t>
  </si>
  <si>
    <t>RP 7 AP1 SO3.2 ROBG00090 2021-2027</t>
  </si>
  <si>
    <t>RP 1 AP3 SO4.2 ROBG00229 2021-2027</t>
  </si>
  <si>
    <t>Univ de Stiinte Agro si Med Vet</t>
  </si>
  <si>
    <t>RP 3 ROBG00271 AP3 OS4 2 COFIN 565702 OG22 2002a1aln2</t>
  </si>
  <si>
    <t>RP 4 AP2 SO 2.7 ROBG00018  2021-2027</t>
  </si>
  <si>
    <t>CRAU Regiunea Sud-Muntenia</t>
  </si>
  <si>
    <t>RP 6 ROBG00132 AP 2 SO 2.7 2021-2027</t>
  </si>
  <si>
    <t>RP 3 ROBG00157 AP 2 SO 2.7 2021-2027</t>
  </si>
  <si>
    <t>RP 3 ROBG00288 AP3 SO4.2 2021-2027</t>
  </si>
  <si>
    <t>RP 1 ROBG00284 AP3 SO4.2 2021-2027</t>
  </si>
  <si>
    <t>RP 2 AP3 OS4.2 ROBG00226 2021-2027</t>
  </si>
  <si>
    <t>RP 2 AP3 SO4.2 ROBG00229 2021-2027</t>
  </si>
  <si>
    <t>RP 2 AP3 SO4.2 ROBG00251 2021-2027</t>
  </si>
  <si>
    <t>RP 1 ROBG00252 AP2 SO4.2 2021-2027</t>
  </si>
  <si>
    <t>RP 2 ROBG00288 AP3 SO4.2 2021-2027</t>
  </si>
  <si>
    <t>COSTURI PREG ROBG00358 AP2 SO2.4 2021-2027</t>
  </si>
  <si>
    <t>ROBG00358</t>
  </si>
  <si>
    <t>RP 4 ROBG00157 AP2 OS2.7 2021-2027</t>
  </si>
  <si>
    <t>8,047.80</t>
  </si>
  <si>
    <t>RP 9 ROBG00090 AP1 SO3.2 2021-2027</t>
  </si>
  <si>
    <t>Regional library Hristo Botev</t>
  </si>
  <si>
    <t>RP 1 ROBG00257 AP3 SO4.2 2021-2027</t>
  </si>
  <si>
    <t>RP 1 ROBG00324 AP3 SO4.2  2021-2027</t>
  </si>
  <si>
    <t>RP 2 ROBG00284 AP3 SO4.2  2021-2027</t>
  </si>
  <si>
    <t>RP 4 + RP 5 + RP 6 ROBG00271 AP3 SO4.22021-2027</t>
  </si>
  <si>
    <t>RP 1 + RP 2 ROBG00326 AP3 OS4.2 2021-2027</t>
  </si>
  <si>
    <t>CENTRUL JUD DE RES SI ASIST ED DOLJ</t>
  </si>
  <si>
    <t>RP 2 ROBG00229 AP3 SO4 2 COFIN 565701 OG22 2002a1aln2</t>
  </si>
  <si>
    <t>COST PREG ROBG00358 AP2 SO2 4 COFIN 565702 OG22 2002a1aln2</t>
  </si>
  <si>
    <t>RP 1 ROBG00225 AP3 SO4.2 2021-2027</t>
  </si>
  <si>
    <t>COST PREG ROBG00370 AP2 SO2.4 2021-2027</t>
  </si>
  <si>
    <t>ROBG00370</t>
  </si>
  <si>
    <t>Asociatia Patronala 
CRAU Regiunea Sud-Muntenia</t>
  </si>
  <si>
    <t>RP 7 ROBG00132 AP2 SO2.7 2021-2027</t>
  </si>
  <si>
    <t xml:space="preserve"> INSPECTORATUL PT SIT DE URGENTA OLTENIA
AL JUD DOLJ </t>
  </si>
  <si>
    <t>COSTURI PREGATIRE ROBG00349 AP2 SO2.4 2021-2027</t>
  </si>
  <si>
    <t>ROBG00349</t>
  </si>
  <si>
    <t>RP 4, RP 5 AP2 OS2.7 ROBG00146 2021-2027</t>
  </si>
  <si>
    <t>Curtea de Conturi a Romaniei (Autoritatea de Audit)</t>
  </si>
  <si>
    <t>TRANSA 1 AT AA FEDR ROBG 2021-2027</t>
  </si>
  <si>
    <t>ROBGATAA1</t>
  </si>
  <si>
    <t>Executive Agency Audit of European Union Funds</t>
  </si>
  <si>
    <t>PLATA TRANSA 1 AT AEUFEA FEDR ROBG 2021-2027</t>
  </si>
  <si>
    <t>ROBGATAA</t>
  </si>
  <si>
    <t>MDLPA</t>
  </si>
  <si>
    <t>PLATA TRANSA 1 AT AM ROBG 2021 2027</t>
  </si>
  <si>
    <t>ROBGATAM</t>
  </si>
  <si>
    <t>RP 7 AP2 OS2.4 ROBG00005 FEDR 2021-2027</t>
  </si>
  <si>
    <t>Ministry of Regional Development and Public Works</t>
  </si>
  <si>
    <t>PLATA AT AN TRANSA 1 FEDR ROBG 2021-2027</t>
  </si>
  <si>
    <t>ATROBGAN</t>
  </si>
  <si>
    <t>PLATA AT NC TRANSA 1 2021-2027</t>
  </si>
  <si>
    <t>ATROBGNC</t>
  </si>
  <si>
    <t>AVANS AP3 OS4.2 ROBG00292 COFIN 565703 OG22 2002a1aln2</t>
  </si>
  <si>
    <t>Regia Nat a Padurilor ROMSILVA</t>
  </si>
  <si>
    <t>AVANS part F ROBG00358 AP2 SO2.4 COFIN 565703 OG22 2002a1aln2</t>
  </si>
  <si>
    <t>AVANS Partial AP2 OS2.4 ROBG00370 COFIN 565702 OG22 2002a1aln2</t>
  </si>
  <si>
    <t>TRANSA 2  ROBG AT AA 2021-2027</t>
  </si>
  <si>
    <t>TRANSA 2 ROBG AT AEUFEA 2021-2027</t>
  </si>
  <si>
    <t>BGAT AEUFEA</t>
  </si>
  <si>
    <t>TRANSA 2 AT ROBG AN 2021-2027</t>
  </si>
  <si>
    <t>PLATA AT NC TRANSA 2 2021-2027</t>
  </si>
  <si>
    <t>ATROBGNCBG</t>
  </si>
  <si>
    <t>Medical University Pleven</t>
  </si>
  <si>
    <t>RP 1 AP3 OS4.2 ROBG00272 2021-2027</t>
  </si>
  <si>
    <t>PLATA TRANSA 2 AT AM ROBG 2021 2027</t>
  </si>
  <si>
    <t>Association Regional partnerships for sustainable
development Vidin</t>
  </si>
  <si>
    <t>RP 2 AP3 OS4.2 ROBG00225 2021-2027</t>
  </si>
  <si>
    <t>BRCT CALARASI</t>
  </si>
  <si>
    <t>AVANS AT BRCT UCPN  ROBG 2021-2027</t>
  </si>
  <si>
    <t>ROBGATCPN</t>
  </si>
  <si>
    <t>RP6  ROBG00146 AP2 SO2.7 2021-2027</t>
  </si>
  <si>
    <t>COD JEMS</t>
  </si>
  <si>
    <t>RP 8 AP2 SO2.7 ROBG00132 2021-2027</t>
  </si>
  <si>
    <t>RP 6 AP2 SO2.7 ROBG00068 2021-2027</t>
  </si>
  <si>
    <t>RP 3 AP3 SO4.2 ROBG00251 2021-2027</t>
  </si>
  <si>
    <t>PL PART AVANS ROBG00358 AP2 SO2 4 COFIN 565702 OG22 2002a1aln2</t>
  </si>
  <si>
    <t>PL PART AVANS LP AP2 OS2 4 ROBG00370 COFIN 565702 OG22 2002a1aln2</t>
  </si>
  <si>
    <t>AVANS AP2 OS2 7 ROBG00071 COFIN 565702 OG22 2002a1aln2</t>
  </si>
  <si>
    <t>PL PART AVANS AP3 OS4 2 ROBG00292 COFIN 565702 OG22 2002a1aln2</t>
  </si>
  <si>
    <t>Dir Jud de Serv Pub si Ut Dolj</t>
  </si>
  <si>
    <t>AVANS AP2 OS2.4 ROBG00358 COFIN 565702 OG22 2002a1aln2</t>
  </si>
  <si>
    <t>CENTR JUD DE RES SI ASIST ED DOLJ</t>
  </si>
  <si>
    <t>AVANS AP3 SO4.2 ROBG00229 COFIN 565701 OG22 2002a1aln2</t>
  </si>
  <si>
    <t>RP 1 AP3 OS4.2ROBG00214 2021-2027</t>
  </si>
  <si>
    <t>INTERREG V-A ROBG 2014-2020</t>
  </si>
  <si>
    <t xml:space="preserve"> Territorial Administrative Unit- Harsova Town </t>
  </si>
  <si>
    <t>RP 16.8 FINAL CORR ROBG-456 2014-2020</t>
  </si>
  <si>
    <t xml:space="preserve"> ROBG-456 </t>
  </si>
  <si>
    <t xml:space="preserve"> UAT Orasul Alexandria </t>
  </si>
  <si>
    <t>RP 18.4 FINAL CORR ROBG-306 2014-2020</t>
  </si>
  <si>
    <t xml:space="preserve"> ROBG-306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</si>
</sst>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 Light"/>
      <family val="2"/>
      <scheme val="major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239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9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1" fontId="33" fillId="0" borderId="1" xfId="0" applyNumberFormat="1" applyFont="1" applyFill="1" applyBorder="1" applyAlignment="1">
      <alignment horizontal="left" vertical="center" wrapText="1"/>
    </xf>
    <xf numFmtId="169" fontId="33" fillId="0" borderId="1" xfId="4577" applyFont="1" applyFill="1" applyBorder="1" applyAlignment="1">
      <alignment horizontal="left" vertical="center" wrapText="1"/>
    </xf>
    <xf numFmtId="0" fontId="33" fillId="0" borderId="1" xfId="0" applyFont="1" applyFill="1" applyBorder="1" applyAlignment="1">
      <alignment vertical="center" wrapText="1"/>
    </xf>
    <xf numFmtId="4" fontId="33" fillId="0" borderId="1" xfId="18279" applyNumberFormat="1" applyFont="1" applyFill="1" applyBorder="1" applyAlignment="1">
      <alignment horizontal="right" vertical="center"/>
    </xf>
    <xf numFmtId="4" fontId="33" fillId="0" borderId="1" xfId="18279" applyNumberFormat="1" applyFont="1" applyFill="1" applyBorder="1" applyAlignment="1">
      <alignment horizontal="center" vertical="center"/>
    </xf>
    <xf numFmtId="1" fontId="33" fillId="0" borderId="1" xfId="0" applyNumberFormat="1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right" vertical="center"/>
    </xf>
    <xf numFmtId="168" fontId="30" fillId="2" borderId="11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0" fillId="0" borderId="0" xfId="0" applyFont="1"/>
    <xf numFmtId="168" fontId="46" fillId="2" borderId="1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1" fontId="48" fillId="2" borderId="1" xfId="0" applyNumberFormat="1" applyFont="1" applyFill="1" applyBorder="1" applyAlignment="1">
      <alignment horizontal="left" vertical="center" wrapText="1"/>
    </xf>
    <xf numFmtId="169" fontId="48" fillId="2" borderId="1" xfId="4577" applyFont="1" applyFill="1" applyBorder="1" applyAlignment="1">
      <alignment horizontal="left" vertical="center" wrapText="1"/>
    </xf>
    <xf numFmtId="0" fontId="48" fillId="2" borderId="1" xfId="0" applyFont="1" applyFill="1" applyBorder="1" applyAlignment="1">
      <alignment vertical="center" wrapText="1"/>
    </xf>
    <xf numFmtId="4" fontId="48" fillId="2" borderId="1" xfId="18279" applyNumberFormat="1" applyFont="1" applyFill="1" applyBorder="1" applyAlignment="1">
      <alignment horizontal="right" vertical="center"/>
    </xf>
    <xf numFmtId="4" fontId="48" fillId="2" borderId="1" xfId="18279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right" vertical="center"/>
    </xf>
    <xf numFmtId="170" fontId="49" fillId="2" borderId="12" xfId="0" applyNumberFormat="1" applyFont="1" applyFill="1" applyBorder="1" applyAlignment="1">
      <alignment horizontal="right" vertical="center" wrapText="1"/>
    </xf>
    <xf numFmtId="0" fontId="43" fillId="2" borderId="12" xfId="0" applyFont="1" applyFill="1" applyBorder="1"/>
    <xf numFmtId="0" fontId="45" fillId="0" borderId="0" xfId="0" applyFont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70" fontId="43" fillId="2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" fontId="33" fillId="2" borderId="11" xfId="18279" applyNumberFormat="1" applyFont="1" applyFill="1" applyBorder="1" applyAlignment="1">
      <alignment horizontal="right" vertical="center"/>
    </xf>
    <xf numFmtId="49" fontId="33" fillId="2" borderId="1" xfId="1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49" fontId="33" fillId="2" borderId="1" xfId="1" applyNumberFormat="1" applyFont="1" applyFill="1" applyBorder="1" applyAlignment="1">
      <alignment horizontal="left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70" fontId="43" fillId="2" borderId="1" xfId="0" applyNumberFormat="1" applyFont="1" applyFill="1" applyBorder="1" applyAlignment="1">
      <alignment horizontal="right" vertical="center" wrapText="1"/>
    </xf>
    <xf numFmtId="0" fontId="43" fillId="2" borderId="1" xfId="0" applyFont="1" applyFill="1" applyBorder="1"/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4" fontId="33" fillId="2" borderId="1" xfId="18279" applyNumberFormat="1" applyFont="1" applyFill="1" applyBorder="1" applyAlignment="1">
      <alignment horizontal="center" vertical="center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168" fontId="36" fillId="2" borderId="1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6" fillId="2" borderId="1" xfId="0" applyNumberFormat="1" applyFont="1" applyFill="1" applyBorder="1" applyAlignment="1">
      <alignment horizontal="center" vertical="center" wrapText="1"/>
    </xf>
    <xf numFmtId="168" fontId="46" fillId="2" borderId="11" xfId="0" applyNumberFormat="1" applyFont="1" applyFill="1" applyBorder="1" applyAlignment="1">
      <alignment horizontal="center" vertical="center" wrapText="1"/>
    </xf>
    <xf numFmtId="0" fontId="49" fillId="2" borderId="13" xfId="0" applyFont="1" applyFill="1" applyBorder="1" applyAlignment="1">
      <alignment horizontal="center" vertical="center"/>
    </xf>
    <xf numFmtId="0" fontId="49" fillId="2" borderId="14" xfId="0" applyFont="1" applyFill="1" applyBorder="1" applyAlignment="1">
      <alignment horizontal="center" vertical="center"/>
    </xf>
    <xf numFmtId="0" fontId="49" fillId="2" borderId="15" xfId="0" applyFont="1" applyFill="1" applyBorder="1" applyAlignment="1">
      <alignment horizontal="center" vertical="center"/>
    </xf>
    <xf numFmtId="0" fontId="46" fillId="2" borderId="1" xfId="0" applyFont="1" applyFill="1" applyBorder="1" applyAlignment="1">
      <alignment horizontal="center" vertical="center" wrapText="1"/>
    </xf>
    <xf numFmtId="0" fontId="46" fillId="2" borderId="11" xfId="0" applyFont="1" applyFill="1" applyBorder="1" applyAlignment="1">
      <alignment horizontal="center" vertical="center" wrapText="1"/>
    </xf>
    <xf numFmtId="168" fontId="48" fillId="2" borderId="1" xfId="0" applyNumberFormat="1" applyFont="1" applyFill="1" applyBorder="1" applyAlignment="1">
      <alignment horizontal="center" vertical="center" wrapText="1"/>
    </xf>
    <xf numFmtId="168" fontId="48" fillId="2" borderId="11" xfId="0" applyNumberFormat="1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 wrapText="1"/>
    </xf>
    <xf numFmtId="0" fontId="48" fillId="2" borderId="11" xfId="0" applyFont="1" applyFill="1" applyBorder="1" applyAlignment="1">
      <alignment horizontal="center" vertical="center" wrapText="1"/>
    </xf>
    <xf numFmtId="168" fontId="50" fillId="2" borderId="1" xfId="0" applyNumberFormat="1" applyFont="1" applyFill="1" applyBorder="1" applyAlignment="1">
      <alignment horizontal="center" vertical="center" wrapText="1"/>
    </xf>
    <xf numFmtId="168" fontId="50" fillId="2" borderId="11" xfId="0" applyNumberFormat="1" applyFont="1" applyFill="1" applyBorder="1" applyAlignment="1">
      <alignment horizontal="center" vertical="center" wrapText="1"/>
    </xf>
    <xf numFmtId="0" fontId="50" fillId="2" borderId="1" xfId="0" applyFont="1" applyFill="1" applyBorder="1" applyAlignment="1">
      <alignment horizontal="center" vertical="center" wrapText="1"/>
    </xf>
    <xf numFmtId="0" fontId="50" fillId="2" borderId="11" xfId="0" applyFont="1" applyFill="1" applyBorder="1" applyAlignment="1">
      <alignment horizontal="center" vertical="center" wrapText="1"/>
    </xf>
    <xf numFmtId="168" fontId="44" fillId="2" borderId="11" xfId="0" applyNumberFormat="1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externalLink" Target="externalLinks/externalLink5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externalLink" Target="externalLinks/externalLink2.xml"/><Relationship Id="rId65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externalLink" Target="externalLinks/externalLink6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externalLink" Target="externalLinks/externalLink1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externalLink" Target="externalLinks/externalLink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5.05.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303</v>
          </cell>
          <cell r="B8" t="str">
            <v>ROBG21-27</v>
          </cell>
          <cell r="C8" t="str">
            <v>ASOCIATIA GRUPUL DE ACTIUNE LOCALA INIMA GIURGIULUI
- TARA NEAJLOVULUI SI A CALNISTEI</v>
          </cell>
          <cell r="D8" t="str">
            <v>RP 1 AP3 OS4.2 ROBG00276 2021-2027</v>
          </cell>
          <cell r="E8">
            <v>27343.32</v>
          </cell>
          <cell r="F8" t="str">
            <v>-</v>
          </cell>
          <cell r="G8" t="str">
            <v>-</v>
          </cell>
          <cell r="H8" t="str">
            <v>ROBG00276</v>
          </cell>
        </row>
        <row r="10">
          <cell r="A10">
            <v>305</v>
          </cell>
          <cell r="B10" t="str">
            <v>ROBG21-27</v>
          </cell>
          <cell r="C10" t="str">
            <v>Autoritatea Navala Romana</v>
          </cell>
          <cell r="D10" t="str">
            <v>RP 4 AP2 OS2.7 ROBG00177 2021-2027</v>
          </cell>
          <cell r="E10">
            <v>26204.84</v>
          </cell>
          <cell r="F10" t="str">
            <v>-</v>
          </cell>
          <cell r="G10" t="str">
            <v>-</v>
          </cell>
          <cell r="H10" t="str">
            <v>ROBG00177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8" t="s">
        <v>8</v>
      </c>
      <c r="F6" s="8" t="s">
        <v>9</v>
      </c>
      <c r="G6" s="214"/>
      <c r="H6" s="214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206" t="s">
        <v>3</v>
      </c>
      <c r="B10" s="207"/>
      <c r="C10" s="207"/>
      <c r="D10" s="208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58" t="s">
        <v>8</v>
      </c>
      <c r="F6" s="58" t="s">
        <v>9</v>
      </c>
      <c r="G6" s="214"/>
      <c r="H6" s="214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61" t="s">
        <v>8</v>
      </c>
      <c r="F6" s="61" t="s">
        <v>9</v>
      </c>
      <c r="G6" s="214"/>
      <c r="H6" s="214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65" t="s">
        <v>8</v>
      </c>
      <c r="F6" s="65" t="s">
        <v>9</v>
      </c>
      <c r="G6" s="214"/>
      <c r="H6" s="214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5"/>
      <c r="C3" s="205"/>
      <c r="D3" s="205"/>
      <c r="E3" s="205"/>
      <c r="F3" s="205"/>
      <c r="G3" s="205"/>
      <c r="H3" s="205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10" ht="49.35" customHeight="1" x14ac:dyDescent="0.3">
      <c r="A6" s="211"/>
      <c r="B6" s="213"/>
      <c r="C6" s="213"/>
      <c r="D6" s="213"/>
      <c r="E6" s="67" t="s">
        <v>8</v>
      </c>
      <c r="F6" s="67" t="s">
        <v>9</v>
      </c>
      <c r="G6" s="214"/>
      <c r="H6" s="214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206" t="s">
        <v>3</v>
      </c>
      <c r="B14" s="207"/>
      <c r="C14" s="207"/>
      <c r="D14" s="208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69" t="s">
        <v>8</v>
      </c>
      <c r="F6" s="69" t="s">
        <v>9</v>
      </c>
      <c r="G6" s="214"/>
      <c r="H6" s="214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79" t="s">
        <v>8</v>
      </c>
      <c r="F6" s="79" t="s">
        <v>9</v>
      </c>
      <c r="G6" s="214"/>
      <c r="H6" s="214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206" t="s">
        <v>3</v>
      </c>
      <c r="B9" s="207"/>
      <c r="C9" s="207"/>
      <c r="D9" s="208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80" t="s">
        <v>8</v>
      </c>
      <c r="F6" s="80" t="s">
        <v>9</v>
      </c>
      <c r="G6" s="214"/>
      <c r="H6" s="214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5"/>
      <c r="C3" s="205"/>
      <c r="D3" s="205"/>
      <c r="E3" s="205"/>
      <c r="F3" s="205"/>
      <c r="G3" s="205"/>
      <c r="H3" s="205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10" ht="49.35" customHeight="1" x14ac:dyDescent="0.3">
      <c r="A6" s="211"/>
      <c r="B6" s="213"/>
      <c r="C6" s="213"/>
      <c r="D6" s="213"/>
      <c r="E6" s="87" t="s">
        <v>8</v>
      </c>
      <c r="F6" s="87" t="s">
        <v>9</v>
      </c>
      <c r="G6" s="214"/>
      <c r="H6" s="214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206" t="s">
        <v>3</v>
      </c>
      <c r="B13" s="207"/>
      <c r="C13" s="207"/>
      <c r="D13" s="208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29.25" customHeight="1" x14ac:dyDescent="0.25">
      <c r="A6" s="211"/>
      <c r="B6" s="213"/>
      <c r="C6" s="213"/>
      <c r="D6" s="213"/>
      <c r="E6" s="90" t="s">
        <v>8</v>
      </c>
      <c r="F6" s="90" t="s">
        <v>9</v>
      </c>
      <c r="G6" s="214"/>
      <c r="H6" s="214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206" t="s">
        <v>3</v>
      </c>
      <c r="B13" s="207"/>
      <c r="C13" s="207"/>
      <c r="D13" s="208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16.5" x14ac:dyDescent="0.25">
      <c r="A6" s="211"/>
      <c r="B6" s="213"/>
      <c r="C6" s="213"/>
      <c r="D6" s="213"/>
      <c r="E6" s="91" t="s">
        <v>8</v>
      </c>
      <c r="F6" s="91" t="s">
        <v>9</v>
      </c>
      <c r="G6" s="214"/>
      <c r="H6" s="214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206" t="s">
        <v>3</v>
      </c>
      <c r="B15" s="207"/>
      <c r="C15" s="207"/>
      <c r="D15" s="208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24</v>
      </c>
    </row>
    <row r="6" spans="1:63" ht="49.35" customHeight="1" x14ac:dyDescent="0.3">
      <c r="A6" s="211"/>
      <c r="B6" s="213"/>
      <c r="C6" s="213"/>
      <c r="D6" s="213"/>
      <c r="E6" s="22" t="s">
        <v>8</v>
      </c>
      <c r="F6" s="22" t="s">
        <v>9</v>
      </c>
      <c r="G6" s="214"/>
      <c r="H6" s="214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206" t="s">
        <v>3</v>
      </c>
      <c r="B9" s="207"/>
      <c r="C9" s="207"/>
      <c r="D9" s="208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16.5" x14ac:dyDescent="0.25">
      <c r="A6" s="211"/>
      <c r="B6" s="213"/>
      <c r="C6" s="213"/>
      <c r="D6" s="213"/>
      <c r="E6" s="92" t="s">
        <v>8</v>
      </c>
      <c r="F6" s="92" t="s">
        <v>9</v>
      </c>
      <c r="G6" s="214"/>
      <c r="H6" s="214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206" t="s">
        <v>3</v>
      </c>
      <c r="B11" s="207"/>
      <c r="C11" s="207"/>
      <c r="D11" s="208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16.5" x14ac:dyDescent="0.25">
      <c r="A6" s="211"/>
      <c r="B6" s="213"/>
      <c r="C6" s="213"/>
      <c r="D6" s="213"/>
      <c r="E6" s="94" t="s">
        <v>8</v>
      </c>
      <c r="F6" s="94" t="s">
        <v>9</v>
      </c>
      <c r="G6" s="214"/>
      <c r="H6" s="214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206" t="s">
        <v>3</v>
      </c>
      <c r="B8" s="207"/>
      <c r="C8" s="207"/>
      <c r="D8" s="208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16.5" x14ac:dyDescent="0.25">
      <c r="A6" s="211"/>
      <c r="B6" s="213"/>
      <c r="C6" s="213"/>
      <c r="D6" s="213"/>
      <c r="E6" s="95" t="s">
        <v>8</v>
      </c>
      <c r="F6" s="95" t="s">
        <v>9</v>
      </c>
      <c r="G6" s="214"/>
      <c r="H6" s="214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206" t="s">
        <v>3</v>
      </c>
      <c r="B8" s="207"/>
      <c r="C8" s="207"/>
      <c r="D8" s="208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8" ht="16.5" x14ac:dyDescent="0.25">
      <c r="A6" s="211"/>
      <c r="B6" s="213"/>
      <c r="C6" s="213"/>
      <c r="D6" s="213"/>
      <c r="E6" s="96" t="s">
        <v>8</v>
      </c>
      <c r="F6" s="96" t="s">
        <v>9</v>
      </c>
      <c r="G6" s="214"/>
      <c r="H6" s="214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206" t="s">
        <v>3</v>
      </c>
      <c r="B8" s="207"/>
      <c r="C8" s="207"/>
      <c r="D8" s="208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</row>
    <row r="6" spans="1:8" x14ac:dyDescent="0.25">
      <c r="A6" s="211"/>
      <c r="B6" s="211"/>
      <c r="C6" s="211"/>
      <c r="D6" s="211"/>
      <c r="E6" s="107" t="s">
        <v>8</v>
      </c>
      <c r="F6" s="107" t="s">
        <v>9</v>
      </c>
      <c r="G6" s="216"/>
      <c r="H6" s="216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217" t="s">
        <v>3</v>
      </c>
      <c r="B15" s="218"/>
      <c r="C15" s="218"/>
      <c r="D15" s="219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"/>
      <c r="J5" s="1"/>
    </row>
    <row r="6" spans="1:10" ht="16.5" x14ac:dyDescent="0.3">
      <c r="A6" s="211"/>
      <c r="B6" s="211"/>
      <c r="C6" s="211"/>
      <c r="D6" s="211"/>
      <c r="E6" s="108" t="s">
        <v>8</v>
      </c>
      <c r="F6" s="108" t="s">
        <v>9</v>
      </c>
      <c r="G6" s="216"/>
      <c r="H6" s="216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217" t="s">
        <v>3</v>
      </c>
      <c r="B10" s="218"/>
      <c r="C10" s="218"/>
      <c r="D10" s="219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"/>
      <c r="J5" s="1"/>
    </row>
    <row r="6" spans="1:10" ht="16.5" x14ac:dyDescent="0.3">
      <c r="A6" s="211"/>
      <c r="B6" s="211"/>
      <c r="C6" s="211"/>
      <c r="D6" s="211"/>
      <c r="E6" s="113" t="s">
        <v>8</v>
      </c>
      <c r="F6" s="113" t="s">
        <v>9</v>
      </c>
      <c r="G6" s="216"/>
      <c r="H6" s="216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217" t="s">
        <v>3</v>
      </c>
      <c r="B9" s="218"/>
      <c r="C9" s="218"/>
      <c r="D9" s="219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</row>
    <row r="6" spans="1:8" x14ac:dyDescent="0.25">
      <c r="A6" s="211"/>
      <c r="B6" s="211"/>
      <c r="C6" s="211"/>
      <c r="D6" s="211"/>
      <c r="E6" s="119" t="s">
        <v>8</v>
      </c>
      <c r="F6" s="119" t="s">
        <v>9</v>
      </c>
      <c r="G6" s="216"/>
      <c r="H6" s="216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217" t="s">
        <v>3</v>
      </c>
      <c r="B26" s="218"/>
      <c r="C26" s="218"/>
      <c r="D26" s="219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"/>
      <c r="J5" s="1"/>
    </row>
    <row r="6" spans="1:10" ht="16.5" x14ac:dyDescent="0.3">
      <c r="A6" s="211"/>
      <c r="B6" s="211"/>
      <c r="C6" s="211"/>
      <c r="D6" s="211"/>
      <c r="E6" s="120" t="s">
        <v>8</v>
      </c>
      <c r="F6" s="120" t="s">
        <v>9</v>
      </c>
      <c r="G6" s="216"/>
      <c r="H6" s="216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217" t="s">
        <v>3</v>
      </c>
      <c r="B10" s="218"/>
      <c r="C10" s="218"/>
      <c r="D10" s="219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"/>
      <c r="J5" s="1"/>
    </row>
    <row r="6" spans="1:10" ht="16.5" x14ac:dyDescent="0.3">
      <c r="A6" s="211"/>
      <c r="B6" s="211"/>
      <c r="C6" s="211"/>
      <c r="D6" s="211"/>
      <c r="E6" s="121" t="s">
        <v>8</v>
      </c>
      <c r="F6" s="121" t="s">
        <v>9</v>
      </c>
      <c r="G6" s="216"/>
      <c r="H6" s="216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217" t="s">
        <v>3</v>
      </c>
      <c r="B8" s="218"/>
      <c r="C8" s="218"/>
      <c r="D8" s="219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24</v>
      </c>
    </row>
    <row r="6" spans="1:63" ht="49.35" customHeight="1" x14ac:dyDescent="0.3">
      <c r="A6" s="211"/>
      <c r="B6" s="213"/>
      <c r="C6" s="213"/>
      <c r="D6" s="213"/>
      <c r="E6" s="24" t="s">
        <v>8</v>
      </c>
      <c r="F6" s="24" t="s">
        <v>9</v>
      </c>
      <c r="G6" s="214"/>
      <c r="H6" s="214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</row>
    <row r="6" spans="1:8" x14ac:dyDescent="0.25">
      <c r="A6" s="211"/>
      <c r="B6" s="211"/>
      <c r="C6" s="211"/>
      <c r="D6" s="211"/>
      <c r="E6" s="124" t="s">
        <v>8</v>
      </c>
      <c r="F6" s="124" t="s">
        <v>9</v>
      </c>
      <c r="G6" s="216"/>
      <c r="H6" s="216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217" t="s">
        <v>3</v>
      </c>
      <c r="B14" s="218"/>
      <c r="C14" s="218"/>
      <c r="D14" s="219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</row>
    <row r="6" spans="1:8" x14ac:dyDescent="0.25">
      <c r="A6" s="210"/>
      <c r="B6" s="210"/>
      <c r="C6" s="210"/>
      <c r="D6" s="211"/>
      <c r="E6" s="126" t="s">
        <v>8</v>
      </c>
      <c r="F6" s="126" t="s">
        <v>9</v>
      </c>
      <c r="G6" s="215"/>
      <c r="H6" s="215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217" t="s">
        <v>3</v>
      </c>
      <c r="B8" s="218"/>
      <c r="C8" s="218"/>
      <c r="D8" s="219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28" t="s">
        <v>8</v>
      </c>
      <c r="F6" s="128" t="s">
        <v>9</v>
      </c>
      <c r="G6" s="215"/>
      <c r="H6" s="215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217" t="s">
        <v>3</v>
      </c>
      <c r="B8" s="218"/>
      <c r="C8" s="218"/>
      <c r="D8" s="219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33" t="s">
        <v>8</v>
      </c>
      <c r="F6" s="133" t="s">
        <v>9</v>
      </c>
      <c r="G6" s="215"/>
      <c r="H6" s="215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217" t="s">
        <v>3</v>
      </c>
      <c r="B11" s="218"/>
      <c r="C11" s="218"/>
      <c r="D11" s="219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35" t="s">
        <v>8</v>
      </c>
      <c r="F6" s="135" t="s">
        <v>9</v>
      </c>
      <c r="G6" s="215"/>
      <c r="H6" s="215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217" t="s">
        <v>3</v>
      </c>
      <c r="B8" s="218"/>
      <c r="C8" s="218"/>
      <c r="D8" s="219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37" t="s">
        <v>8</v>
      </c>
      <c r="F6" s="137" t="s">
        <v>9</v>
      </c>
      <c r="G6" s="215"/>
      <c r="H6" s="215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217" t="s">
        <v>3</v>
      </c>
      <c r="B8" s="218"/>
      <c r="C8" s="218"/>
      <c r="D8" s="219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39" t="s">
        <v>8</v>
      </c>
      <c r="F6" s="139" t="s">
        <v>9</v>
      </c>
      <c r="G6" s="215"/>
      <c r="H6" s="215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217" t="s">
        <v>3</v>
      </c>
      <c r="B12" s="218"/>
      <c r="C12" s="218"/>
      <c r="D12" s="219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  <c r="I5" s="106"/>
    </row>
    <row r="6" spans="1:9" x14ac:dyDescent="0.25">
      <c r="A6" s="210"/>
      <c r="B6" s="210"/>
      <c r="C6" s="210"/>
      <c r="D6" s="211"/>
      <c r="E6" s="140" t="s">
        <v>8</v>
      </c>
      <c r="F6" s="140" t="s">
        <v>9</v>
      </c>
      <c r="G6" s="215"/>
      <c r="H6" s="215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217" t="s">
        <v>3</v>
      </c>
      <c r="B10" s="218"/>
      <c r="C10" s="218"/>
      <c r="D10" s="219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  <c r="I5" s="106"/>
    </row>
    <row r="6" spans="1:9" x14ac:dyDescent="0.25">
      <c r="A6" s="210"/>
      <c r="B6" s="210"/>
      <c r="C6" s="210"/>
      <c r="D6" s="211"/>
      <c r="E6" s="142" t="s">
        <v>8</v>
      </c>
      <c r="F6" s="142" t="s">
        <v>9</v>
      </c>
      <c r="G6" s="215"/>
      <c r="H6" s="215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47" t="s">
        <v>11</v>
      </c>
      <c r="G7" s="147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47" t="s">
        <v>11</v>
      </c>
      <c r="G8" s="147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47" t="s">
        <v>11</v>
      </c>
      <c r="G9" s="147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217" t="s">
        <v>3</v>
      </c>
      <c r="B11" s="218"/>
      <c r="C11" s="218"/>
      <c r="D11" s="219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zoomScale="62" zoomScaleNormal="62" workbookViewId="0">
      <selection activeCell="C17" sqref="C1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4</v>
      </c>
    </row>
    <row r="6" spans="1:8" x14ac:dyDescent="0.25">
      <c r="A6" s="211"/>
      <c r="B6" s="211"/>
      <c r="C6" s="211"/>
      <c r="D6" s="211"/>
      <c r="E6" s="146" t="s">
        <v>8</v>
      </c>
      <c r="F6" s="146" t="s">
        <v>9</v>
      </c>
      <c r="G6" s="216"/>
      <c r="H6" s="216"/>
    </row>
    <row r="7" spans="1:8" ht="45.75" customHeight="1" x14ac:dyDescent="0.25">
      <c r="A7" s="149">
        <v>610</v>
      </c>
      <c r="B7" s="150" t="s">
        <v>25</v>
      </c>
      <c r="C7" s="151" t="s">
        <v>195</v>
      </c>
      <c r="D7" s="152" t="s">
        <v>196</v>
      </c>
      <c r="E7" s="153">
        <v>39799.019999999997</v>
      </c>
      <c r="F7" s="154" t="s">
        <v>11</v>
      </c>
      <c r="G7" s="154" t="s">
        <v>11</v>
      </c>
      <c r="H7" s="155" t="s">
        <v>197</v>
      </c>
    </row>
    <row r="8" spans="1:8" ht="45.75" customHeight="1" x14ac:dyDescent="0.25">
      <c r="A8" s="53">
        <v>613</v>
      </c>
      <c r="B8" s="29" t="s">
        <v>25</v>
      </c>
      <c r="C8" s="14" t="s">
        <v>13</v>
      </c>
      <c r="D8" s="62" t="s">
        <v>198</v>
      </c>
      <c r="E8" s="16">
        <v>19446.169999999998</v>
      </c>
      <c r="F8" s="30" t="s">
        <v>11</v>
      </c>
      <c r="G8" s="30" t="s">
        <v>11</v>
      </c>
      <c r="H8" s="63" t="s">
        <v>15</v>
      </c>
    </row>
    <row r="9" spans="1:8" ht="45.75" customHeight="1" x14ac:dyDescent="0.25">
      <c r="A9" s="53">
        <v>616</v>
      </c>
      <c r="B9" s="29" t="s">
        <v>25</v>
      </c>
      <c r="C9" s="14" t="s">
        <v>103</v>
      </c>
      <c r="D9" s="62" t="s">
        <v>199</v>
      </c>
      <c r="E9" s="16">
        <v>11703.88</v>
      </c>
      <c r="F9" s="30" t="s">
        <v>11</v>
      </c>
      <c r="G9" s="30" t="s">
        <v>11</v>
      </c>
      <c r="H9" s="63" t="s">
        <v>105</v>
      </c>
    </row>
    <row r="10" spans="1:8" ht="45.75" customHeight="1" x14ac:dyDescent="0.25">
      <c r="A10" s="53">
        <v>624</v>
      </c>
      <c r="B10" s="29" t="s">
        <v>25</v>
      </c>
      <c r="C10" s="14" t="s">
        <v>109</v>
      </c>
      <c r="D10" s="62" t="s">
        <v>200</v>
      </c>
      <c r="E10" s="16">
        <v>1240.31</v>
      </c>
      <c r="F10" s="30" t="s">
        <v>11</v>
      </c>
      <c r="G10" s="30" t="s">
        <v>11</v>
      </c>
      <c r="H10" s="63" t="s">
        <v>111</v>
      </c>
    </row>
    <row r="11" spans="1:8" ht="45.75" customHeight="1" x14ac:dyDescent="0.25">
      <c r="A11" s="53">
        <v>625</v>
      </c>
      <c r="B11" s="29" t="s">
        <v>25</v>
      </c>
      <c r="C11" s="14" t="s">
        <v>155</v>
      </c>
      <c r="D11" s="62" t="s">
        <v>201</v>
      </c>
      <c r="E11" s="16">
        <v>11200</v>
      </c>
      <c r="F11" s="30" t="s">
        <v>11</v>
      </c>
      <c r="G11" s="30" t="s">
        <v>11</v>
      </c>
      <c r="H11" s="63" t="s">
        <v>202</v>
      </c>
    </row>
    <row r="12" spans="1:8" ht="45.75" customHeight="1" x14ac:dyDescent="0.25">
      <c r="A12" s="53">
        <v>626</v>
      </c>
      <c r="B12" s="29" t="s">
        <v>25</v>
      </c>
      <c r="C12" s="14" t="s">
        <v>69</v>
      </c>
      <c r="D12" s="62" t="s">
        <v>203</v>
      </c>
      <c r="E12" s="16">
        <v>90621.94</v>
      </c>
      <c r="F12" s="30" t="s">
        <v>11</v>
      </c>
      <c r="G12" s="30" t="s">
        <v>11</v>
      </c>
      <c r="H12" s="63" t="s">
        <v>31</v>
      </c>
    </row>
    <row r="13" spans="1:8" ht="78.75" customHeight="1" x14ac:dyDescent="0.25">
      <c r="A13" s="53">
        <v>628</v>
      </c>
      <c r="B13" s="29" t="s">
        <v>25</v>
      </c>
      <c r="C13" s="14" t="s">
        <v>32</v>
      </c>
      <c r="D13" s="62" t="s">
        <v>204</v>
      </c>
      <c r="E13" s="16" t="s">
        <v>205</v>
      </c>
      <c r="F13" s="30" t="s">
        <v>11</v>
      </c>
      <c r="G13" s="30" t="s">
        <v>11</v>
      </c>
      <c r="H13" s="63" t="s">
        <v>34</v>
      </c>
    </row>
    <row r="14" spans="1:8" ht="78.75" customHeight="1" x14ac:dyDescent="0.25">
      <c r="A14" s="53">
        <v>630</v>
      </c>
      <c r="B14" s="29" t="s">
        <v>25</v>
      </c>
      <c r="C14" s="14" t="s">
        <v>81</v>
      </c>
      <c r="D14" s="62" t="s">
        <v>206</v>
      </c>
      <c r="E14" s="16">
        <v>28671.29</v>
      </c>
      <c r="F14" s="30" t="s">
        <v>11</v>
      </c>
      <c r="G14" s="30" t="s">
        <v>11</v>
      </c>
      <c r="H14" s="63" t="s">
        <v>83</v>
      </c>
    </row>
    <row r="15" spans="1:8" ht="78.75" customHeight="1" x14ac:dyDescent="0.25">
      <c r="A15" s="53">
        <v>633</v>
      </c>
      <c r="B15" s="29" t="s">
        <v>25</v>
      </c>
      <c r="C15" s="14" t="s">
        <v>147</v>
      </c>
      <c r="D15" s="62" t="s">
        <v>207</v>
      </c>
      <c r="E15" s="16">
        <v>6984.76</v>
      </c>
      <c r="F15" s="30" t="s">
        <v>11</v>
      </c>
      <c r="G15" s="30" t="s">
        <v>11</v>
      </c>
      <c r="H15" s="63" t="s">
        <v>149</v>
      </c>
    </row>
    <row r="16" spans="1:8" ht="78.75" customHeight="1" x14ac:dyDescent="0.25">
      <c r="A16" s="53">
        <v>634</v>
      </c>
      <c r="B16" s="29" t="s">
        <v>25</v>
      </c>
      <c r="C16" s="14" t="s">
        <v>208</v>
      </c>
      <c r="D16" s="62" t="s">
        <v>209</v>
      </c>
      <c r="E16" s="16">
        <v>3247.64</v>
      </c>
      <c r="F16" s="30" t="s">
        <v>11</v>
      </c>
      <c r="G16" s="30" t="s">
        <v>11</v>
      </c>
      <c r="H16" s="63" t="s">
        <v>55</v>
      </c>
    </row>
    <row r="17" spans="1:8" ht="78.75" customHeight="1" x14ac:dyDescent="0.25">
      <c r="A17" s="53">
        <v>635</v>
      </c>
      <c r="B17" s="29" t="s">
        <v>25</v>
      </c>
      <c r="C17" s="14" t="s">
        <v>84</v>
      </c>
      <c r="D17" s="62" t="s">
        <v>210</v>
      </c>
      <c r="E17" s="16">
        <v>36818.32</v>
      </c>
      <c r="F17" s="30" t="s">
        <v>11</v>
      </c>
      <c r="G17" s="30" t="s">
        <v>11</v>
      </c>
      <c r="H17" s="63" t="s">
        <v>86</v>
      </c>
    </row>
    <row r="18" spans="1:8" ht="25.5" x14ac:dyDescent="0.25">
      <c r="A18" s="53">
        <v>636</v>
      </c>
      <c r="B18" s="29" t="s">
        <v>25</v>
      </c>
      <c r="C18" s="14" t="s">
        <v>195</v>
      </c>
      <c r="D18" s="62" t="s">
        <v>211</v>
      </c>
      <c r="E18" s="16">
        <f>SUM(E14:E17,E13,E12,E11,E10,E9,E8,E7)</f>
        <v>249733.33</v>
      </c>
      <c r="F18" s="30" t="s">
        <v>11</v>
      </c>
      <c r="G18" s="30" t="s">
        <v>11</v>
      </c>
      <c r="H18" s="63" t="s">
        <v>197</v>
      </c>
    </row>
    <row r="19" spans="1:8" ht="15.75" x14ac:dyDescent="0.3">
      <c r="A19" s="217" t="s">
        <v>3</v>
      </c>
      <c r="B19" s="218"/>
      <c r="C19" s="218"/>
      <c r="D19" s="219"/>
      <c r="E19" s="111">
        <f>SUM(E7:E18)</f>
        <v>499466.66000000003</v>
      </c>
      <c r="F19" s="111">
        <f>SUM(F7:F18)</f>
        <v>0</v>
      </c>
      <c r="G19" s="111">
        <f>SUM(G7:G18)</f>
        <v>0</v>
      </c>
      <c r="H19" s="112"/>
    </row>
  </sheetData>
  <mergeCells count="8">
    <mergeCell ref="H5:H6"/>
    <mergeCell ref="A19:D1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5"/>
      <c r="C3" s="205"/>
      <c r="D3" s="205"/>
      <c r="E3" s="205"/>
      <c r="F3" s="205"/>
      <c r="G3" s="205"/>
      <c r="H3" s="205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10" ht="49.35" customHeight="1" x14ac:dyDescent="0.3">
      <c r="A6" s="211"/>
      <c r="B6" s="213"/>
      <c r="C6" s="213"/>
      <c r="D6" s="213"/>
      <c r="E6" s="28" t="s">
        <v>8</v>
      </c>
      <c r="F6" s="28" t="s">
        <v>9</v>
      </c>
      <c r="G6" s="214"/>
      <c r="H6" s="214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206" t="s">
        <v>3</v>
      </c>
      <c r="B12" s="207"/>
      <c r="C12" s="207"/>
      <c r="D12" s="208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D18" sqref="D18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  <c r="I5" s="106"/>
    </row>
    <row r="6" spans="1:9" x14ac:dyDescent="0.25">
      <c r="A6" s="210"/>
      <c r="B6" s="210"/>
      <c r="C6" s="210"/>
      <c r="D6" s="211"/>
      <c r="E6" s="148" t="s">
        <v>8</v>
      </c>
      <c r="F6" s="148" t="s">
        <v>9</v>
      </c>
      <c r="G6" s="215"/>
      <c r="H6" s="215"/>
      <c r="I6" s="106"/>
    </row>
    <row r="7" spans="1:9" ht="25.5" x14ac:dyDescent="0.25">
      <c r="A7" s="53">
        <v>639</v>
      </c>
      <c r="B7" s="29" t="s">
        <v>25</v>
      </c>
      <c r="C7" s="14" t="s">
        <v>26</v>
      </c>
      <c r="D7" s="62" t="s">
        <v>212</v>
      </c>
      <c r="E7" s="16">
        <v>551413.49</v>
      </c>
      <c r="F7" s="30" t="s">
        <v>11</v>
      </c>
      <c r="G7" s="30" t="s">
        <v>11</v>
      </c>
      <c r="H7" s="20" t="s">
        <v>28</v>
      </c>
      <c r="I7" s="106"/>
    </row>
    <row r="8" spans="1:9" ht="25.5" x14ac:dyDescent="0.25">
      <c r="A8" s="53">
        <v>640</v>
      </c>
      <c r="B8" s="29" t="s">
        <v>25</v>
      </c>
      <c r="C8" s="14" t="s">
        <v>188</v>
      </c>
      <c r="D8" s="62" t="s">
        <v>213</v>
      </c>
      <c r="E8" s="16">
        <v>4823.87</v>
      </c>
      <c r="F8" s="30" t="s">
        <v>11</v>
      </c>
      <c r="G8" s="30" t="s">
        <v>11</v>
      </c>
      <c r="H8" s="20" t="s">
        <v>119</v>
      </c>
      <c r="I8" s="106"/>
    </row>
    <row r="9" spans="1:9" ht="38.25" x14ac:dyDescent="0.25">
      <c r="A9" s="53">
        <v>385</v>
      </c>
      <c r="B9" s="55" t="s">
        <v>25</v>
      </c>
      <c r="C9" s="14" t="s">
        <v>214</v>
      </c>
      <c r="D9" s="62" t="s">
        <v>215</v>
      </c>
      <c r="E9" s="30" t="s">
        <v>11</v>
      </c>
      <c r="F9" s="30" t="s">
        <v>11</v>
      </c>
      <c r="G9" s="16">
        <v>18963.939999999999</v>
      </c>
      <c r="H9" s="63" t="s">
        <v>197</v>
      </c>
      <c r="I9" s="106"/>
    </row>
    <row r="10" spans="1:9" ht="15.75" x14ac:dyDescent="0.3">
      <c r="A10" s="217" t="s">
        <v>3</v>
      </c>
      <c r="B10" s="218"/>
      <c r="C10" s="218"/>
      <c r="D10" s="219"/>
      <c r="E10" s="111">
        <f>SUM(E7:E9)</f>
        <v>556237.36</v>
      </c>
      <c r="F10" s="111">
        <f>SUM(F7:F9)</f>
        <v>0</v>
      </c>
      <c r="G10" s="111">
        <f>SUM(G8:G9)</f>
        <v>18963.939999999999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opLeftCell="A22" zoomScale="89" zoomScaleNormal="89" workbookViewId="0">
      <selection activeCell="G27" sqref="G27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</row>
    <row r="6" spans="1:8" x14ac:dyDescent="0.25">
      <c r="A6" s="211"/>
      <c r="B6" s="211"/>
      <c r="C6" s="211"/>
      <c r="D6" s="211"/>
      <c r="E6" s="156" t="s">
        <v>8</v>
      </c>
      <c r="F6" s="156" t="s">
        <v>9</v>
      </c>
      <c r="G6" s="216"/>
      <c r="H6" s="216"/>
    </row>
    <row r="7" spans="1:8" ht="45.75" customHeight="1" x14ac:dyDescent="0.25">
      <c r="A7" s="53">
        <v>645</v>
      </c>
      <c r="B7" s="29" t="s">
        <v>25</v>
      </c>
      <c r="C7" s="151" t="s">
        <v>147</v>
      </c>
      <c r="D7" s="158" t="s">
        <v>216</v>
      </c>
      <c r="E7" s="153">
        <v>10049.48</v>
      </c>
      <c r="F7" s="30" t="s">
        <v>11</v>
      </c>
      <c r="G7" s="30" t="s">
        <v>11</v>
      </c>
      <c r="H7" s="20" t="s">
        <v>149</v>
      </c>
    </row>
    <row r="8" spans="1:8" ht="45.75" customHeight="1" x14ac:dyDescent="0.25">
      <c r="A8" s="53">
        <v>646</v>
      </c>
      <c r="B8" s="29" t="s">
        <v>25</v>
      </c>
      <c r="C8" s="151" t="s">
        <v>217</v>
      </c>
      <c r="D8" s="158" t="s">
        <v>218</v>
      </c>
      <c r="E8" s="153">
        <v>4751.8100000000004</v>
      </c>
      <c r="F8" s="30" t="s">
        <v>11</v>
      </c>
      <c r="G8" s="30" t="s">
        <v>11</v>
      </c>
      <c r="H8" s="20" t="s">
        <v>55</v>
      </c>
    </row>
    <row r="9" spans="1:8" ht="45.75" customHeight="1" x14ac:dyDescent="0.25">
      <c r="A9" s="53">
        <v>647</v>
      </c>
      <c r="B9" s="29" t="s">
        <v>25</v>
      </c>
      <c r="C9" s="151" t="s">
        <v>38</v>
      </c>
      <c r="D9" s="158" t="s">
        <v>219</v>
      </c>
      <c r="E9" s="153">
        <v>51320.75</v>
      </c>
      <c r="F9" s="30" t="s">
        <v>11</v>
      </c>
      <c r="G9" s="30" t="s">
        <v>11</v>
      </c>
      <c r="H9" s="20" t="s">
        <v>40</v>
      </c>
    </row>
    <row r="10" spans="1:8" ht="45.75" customHeight="1" x14ac:dyDescent="0.25">
      <c r="A10" s="53">
        <v>648</v>
      </c>
      <c r="B10" s="29" t="s">
        <v>25</v>
      </c>
      <c r="C10" s="151" t="s">
        <v>81</v>
      </c>
      <c r="D10" s="158" t="s">
        <v>220</v>
      </c>
      <c r="E10" s="153">
        <v>26448.1</v>
      </c>
      <c r="F10" s="30" t="s">
        <v>11</v>
      </c>
      <c r="G10" s="30" t="s">
        <v>11</v>
      </c>
      <c r="H10" s="20" t="s">
        <v>83</v>
      </c>
    </row>
    <row r="11" spans="1:8" ht="45.75" customHeight="1" x14ac:dyDescent="0.25">
      <c r="A11" s="53">
        <v>649</v>
      </c>
      <c r="B11" s="29" t="s">
        <v>25</v>
      </c>
      <c r="C11" s="151" t="s">
        <v>75</v>
      </c>
      <c r="D11" s="158" t="s">
        <v>221</v>
      </c>
      <c r="E11" s="153">
        <v>7928.44</v>
      </c>
      <c r="F11" s="30" t="s">
        <v>11</v>
      </c>
      <c r="G11" s="30" t="s">
        <v>11</v>
      </c>
      <c r="H11" s="20" t="s">
        <v>77</v>
      </c>
    </row>
    <row r="12" spans="1:8" ht="45.75" customHeight="1" x14ac:dyDescent="0.25">
      <c r="A12" s="53">
        <v>650</v>
      </c>
      <c r="B12" s="29" t="s">
        <v>25</v>
      </c>
      <c r="C12" s="151" t="s">
        <v>84</v>
      </c>
      <c r="D12" s="158" t="s">
        <v>222</v>
      </c>
      <c r="E12" s="153">
        <v>96369.48</v>
      </c>
      <c r="F12" s="30" t="s">
        <v>11</v>
      </c>
      <c r="G12" s="30" t="s">
        <v>11</v>
      </c>
      <c r="H12" s="20" t="s">
        <v>86</v>
      </c>
    </row>
    <row r="13" spans="1:8" ht="78.75" customHeight="1" x14ac:dyDescent="0.25">
      <c r="A13" s="53">
        <v>651</v>
      </c>
      <c r="B13" s="29" t="s">
        <v>25</v>
      </c>
      <c r="C13" s="151" t="s">
        <v>188</v>
      </c>
      <c r="D13" s="158" t="s">
        <v>223</v>
      </c>
      <c r="E13" s="153">
        <v>27550.66</v>
      </c>
      <c r="F13" s="30" t="s">
        <v>11</v>
      </c>
      <c r="G13" s="30" t="s">
        <v>11</v>
      </c>
      <c r="H13" s="20" t="s">
        <v>119</v>
      </c>
    </row>
    <row r="14" spans="1:8" ht="78.75" customHeight="1" x14ac:dyDescent="0.25">
      <c r="A14" s="53">
        <v>652</v>
      </c>
      <c r="B14" s="29" t="s">
        <v>25</v>
      </c>
      <c r="C14" s="151" t="s">
        <v>103</v>
      </c>
      <c r="D14" s="158" t="s">
        <v>224</v>
      </c>
      <c r="E14" s="153">
        <v>23625.040000000001</v>
      </c>
      <c r="F14" s="30" t="s">
        <v>11</v>
      </c>
      <c r="G14" s="30" t="s">
        <v>11</v>
      </c>
      <c r="H14" s="20" t="s">
        <v>105</v>
      </c>
    </row>
    <row r="15" spans="1:8" ht="78.75" customHeight="1" x14ac:dyDescent="0.25">
      <c r="A15" s="53">
        <v>653</v>
      </c>
      <c r="B15" s="29" t="s">
        <v>25</v>
      </c>
      <c r="C15" s="151" t="s">
        <v>78</v>
      </c>
      <c r="D15" s="158" t="s">
        <v>225</v>
      </c>
      <c r="E15" s="153">
        <v>12819.96</v>
      </c>
      <c r="F15" s="30" t="s">
        <v>11</v>
      </c>
      <c r="G15" s="30" t="s">
        <v>11</v>
      </c>
      <c r="H15" s="20" t="s">
        <v>80</v>
      </c>
    </row>
    <row r="16" spans="1:8" ht="78.75" customHeight="1" x14ac:dyDescent="0.25">
      <c r="A16" s="53">
        <v>654</v>
      </c>
      <c r="B16" s="29" t="s">
        <v>25</v>
      </c>
      <c r="C16" s="151" t="s">
        <v>81</v>
      </c>
      <c r="D16" s="158" t="s">
        <v>226</v>
      </c>
      <c r="E16" s="153">
        <v>20528.009999999998</v>
      </c>
      <c r="F16" s="30" t="s">
        <v>11</v>
      </c>
      <c r="G16" s="30" t="s">
        <v>11</v>
      </c>
      <c r="H16" s="20" t="s">
        <v>83</v>
      </c>
    </row>
    <row r="17" spans="1:8" ht="78.75" customHeight="1" x14ac:dyDescent="0.25">
      <c r="A17" s="53">
        <v>655</v>
      </c>
      <c r="B17" s="29" t="s">
        <v>25</v>
      </c>
      <c r="C17" s="151" t="s">
        <v>155</v>
      </c>
      <c r="D17" s="158" t="s">
        <v>227</v>
      </c>
      <c r="E17" s="153">
        <v>11200</v>
      </c>
      <c r="F17" s="30" t="s">
        <v>11</v>
      </c>
      <c r="G17" s="30" t="s">
        <v>11</v>
      </c>
      <c r="H17" s="20" t="s">
        <v>228</v>
      </c>
    </row>
    <row r="18" spans="1:8" ht="78.75" customHeight="1" x14ac:dyDescent="0.25">
      <c r="A18" s="53">
        <v>656</v>
      </c>
      <c r="B18" s="29" t="s">
        <v>25</v>
      </c>
      <c r="C18" s="151" t="s">
        <v>38</v>
      </c>
      <c r="D18" s="158" t="s">
        <v>229</v>
      </c>
      <c r="E18" s="153" t="s">
        <v>230</v>
      </c>
      <c r="F18" s="30" t="s">
        <v>11</v>
      </c>
      <c r="G18" s="30" t="s">
        <v>11</v>
      </c>
      <c r="H18" s="20" t="s">
        <v>40</v>
      </c>
    </row>
    <row r="19" spans="1:8" ht="78.75" customHeight="1" x14ac:dyDescent="0.25">
      <c r="A19" s="53">
        <v>657</v>
      </c>
      <c r="B19" s="29" t="s">
        <v>25</v>
      </c>
      <c r="C19" s="151" t="s">
        <v>26</v>
      </c>
      <c r="D19" s="158" t="s">
        <v>231</v>
      </c>
      <c r="E19" s="153">
        <v>862359.51</v>
      </c>
      <c r="F19" s="30" t="s">
        <v>11</v>
      </c>
      <c r="G19" s="30" t="s">
        <v>11</v>
      </c>
      <c r="H19" s="20" t="s">
        <v>28</v>
      </c>
    </row>
    <row r="20" spans="1:8" ht="78.75" customHeight="1" x14ac:dyDescent="0.25">
      <c r="A20" s="53">
        <v>658</v>
      </c>
      <c r="B20" s="29" t="s">
        <v>25</v>
      </c>
      <c r="C20" s="151" t="s">
        <v>232</v>
      </c>
      <c r="D20" s="158" t="s">
        <v>233</v>
      </c>
      <c r="E20" s="153">
        <v>25657.98</v>
      </c>
      <c r="F20" s="30" t="s">
        <v>11</v>
      </c>
      <c r="G20" s="30" t="s">
        <v>11</v>
      </c>
      <c r="H20" s="20" t="s">
        <v>122</v>
      </c>
    </row>
    <row r="21" spans="1:8" ht="78.75" customHeight="1" x14ac:dyDescent="0.25">
      <c r="A21" s="53">
        <v>659</v>
      </c>
      <c r="B21" s="29" t="s">
        <v>25</v>
      </c>
      <c r="C21" s="151" t="s">
        <v>91</v>
      </c>
      <c r="D21" s="158" t="s">
        <v>234</v>
      </c>
      <c r="E21" s="153">
        <v>5378.8</v>
      </c>
      <c r="F21" s="30" t="s">
        <v>11</v>
      </c>
      <c r="G21" s="30" t="s">
        <v>11</v>
      </c>
      <c r="H21" s="20" t="s">
        <v>93</v>
      </c>
    </row>
    <row r="22" spans="1:8" ht="78.75" customHeight="1" x14ac:dyDescent="0.25">
      <c r="A22" s="53">
        <v>660</v>
      </c>
      <c r="B22" s="29" t="s">
        <v>25</v>
      </c>
      <c r="C22" s="151" t="s">
        <v>75</v>
      </c>
      <c r="D22" s="158" t="s">
        <v>235</v>
      </c>
      <c r="E22" s="153">
        <v>18632.11</v>
      </c>
      <c r="F22" s="30" t="s">
        <v>11</v>
      </c>
      <c r="G22" s="30" t="s">
        <v>11</v>
      </c>
      <c r="H22" s="20" t="s">
        <v>77</v>
      </c>
    </row>
    <row r="23" spans="1:8" ht="78.75" customHeight="1" x14ac:dyDescent="0.25">
      <c r="A23" s="53">
        <v>661</v>
      </c>
      <c r="B23" s="29" t="s">
        <v>25</v>
      </c>
      <c r="C23" s="151" t="s">
        <v>195</v>
      </c>
      <c r="D23" s="158" t="s">
        <v>236</v>
      </c>
      <c r="E23" s="153">
        <v>57770.29</v>
      </c>
      <c r="F23" s="30" t="s">
        <v>11</v>
      </c>
      <c r="G23" s="30" t="s">
        <v>11</v>
      </c>
      <c r="H23" s="20" t="s">
        <v>197</v>
      </c>
    </row>
    <row r="24" spans="1:8" ht="78.75" customHeight="1" x14ac:dyDescent="0.25">
      <c r="A24" s="53">
        <v>663</v>
      </c>
      <c r="B24" s="29" t="s">
        <v>25</v>
      </c>
      <c r="C24" s="151" t="s">
        <v>143</v>
      </c>
      <c r="D24" s="158" t="s">
        <v>237</v>
      </c>
      <c r="E24" s="153">
        <v>37408.720000000001</v>
      </c>
      <c r="F24" s="30" t="s">
        <v>11</v>
      </c>
      <c r="G24" s="30" t="s">
        <v>11</v>
      </c>
      <c r="H24" s="20" t="s">
        <v>145</v>
      </c>
    </row>
    <row r="25" spans="1:8" ht="78.75" customHeight="1" x14ac:dyDescent="0.25">
      <c r="A25" s="53">
        <v>388</v>
      </c>
      <c r="B25" s="29" t="s">
        <v>25</v>
      </c>
      <c r="C25" s="151" t="s">
        <v>238</v>
      </c>
      <c r="D25" s="158" t="s">
        <v>239</v>
      </c>
      <c r="E25" s="30" t="s">
        <v>11</v>
      </c>
      <c r="F25" s="30" t="s">
        <v>11</v>
      </c>
      <c r="G25" s="153">
        <v>31559.21</v>
      </c>
      <c r="H25" s="20" t="s">
        <v>119</v>
      </c>
    </row>
    <row r="26" spans="1:8" ht="78.75" customHeight="1" x14ac:dyDescent="0.25">
      <c r="A26" s="53">
        <v>389</v>
      </c>
      <c r="B26" s="29" t="s">
        <v>25</v>
      </c>
      <c r="C26" s="151" t="s">
        <v>155</v>
      </c>
      <c r="D26" s="158" t="s">
        <v>240</v>
      </c>
      <c r="E26" s="30" t="s">
        <v>11</v>
      </c>
      <c r="F26" s="30" t="s">
        <v>11</v>
      </c>
      <c r="G26" s="153">
        <v>6414.79</v>
      </c>
      <c r="H26" s="20" t="s">
        <v>228</v>
      </c>
    </row>
    <row r="27" spans="1:8" ht="15.75" x14ac:dyDescent="0.3">
      <c r="A27" s="217" t="s">
        <v>3</v>
      </c>
      <c r="B27" s="218"/>
      <c r="C27" s="218"/>
      <c r="D27" s="219"/>
      <c r="E27" s="111">
        <f>SUM(E7:E26)</f>
        <v>1299799.1400000001</v>
      </c>
      <c r="F27" s="111">
        <f>SUM(F7:F26)</f>
        <v>0</v>
      </c>
      <c r="G27" s="111">
        <f>SUM(G7:G26)</f>
        <v>37974</v>
      </c>
      <c r="H27" s="112"/>
    </row>
  </sheetData>
  <mergeCells count="8">
    <mergeCell ref="H5:H6"/>
    <mergeCell ref="A27:D27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zoomScale="89" zoomScaleNormal="89" workbookViewId="0">
      <selection activeCell="H19" sqref="H1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</row>
    <row r="6" spans="1:8" x14ac:dyDescent="0.25">
      <c r="A6" s="211"/>
      <c r="B6" s="211"/>
      <c r="C6" s="211"/>
      <c r="D6" s="211"/>
      <c r="E6" s="157" t="s">
        <v>8</v>
      </c>
      <c r="F6" s="157" t="s">
        <v>9</v>
      </c>
      <c r="G6" s="216"/>
      <c r="H6" s="216"/>
    </row>
    <row r="7" spans="1:8" ht="45.75" customHeight="1" x14ac:dyDescent="0.25">
      <c r="A7" s="53">
        <v>1</v>
      </c>
      <c r="B7" s="29" t="s">
        <v>25</v>
      </c>
      <c r="C7" s="151" t="s">
        <v>94</v>
      </c>
      <c r="D7" s="158" t="s">
        <v>241</v>
      </c>
      <c r="E7" s="153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</v>
      </c>
      <c r="B8" s="29" t="s">
        <v>25</v>
      </c>
      <c r="C8" s="151" t="s">
        <v>155</v>
      </c>
      <c r="D8" s="158" t="s">
        <v>242</v>
      </c>
      <c r="E8" s="153">
        <v>11200</v>
      </c>
      <c r="F8" s="30" t="s">
        <v>11</v>
      </c>
      <c r="G8" s="30" t="s">
        <v>11</v>
      </c>
      <c r="H8" s="160" t="s">
        <v>243</v>
      </c>
    </row>
    <row r="9" spans="1:8" ht="15.75" x14ac:dyDescent="0.3">
      <c r="A9" s="217" t="s">
        <v>3</v>
      </c>
      <c r="B9" s="218"/>
      <c r="C9" s="218"/>
      <c r="D9" s="219"/>
      <c r="E9" s="111">
        <f>SUM(E7:E8)</f>
        <v>20736.099999999999</v>
      </c>
      <c r="F9" s="111">
        <f>SUM(F7:F8)</f>
        <v>0</v>
      </c>
      <c r="G9" s="111">
        <f>SUM(G7:G8)</f>
        <v>0</v>
      </c>
      <c r="H9" s="11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zoomScale="89" zoomScaleNormal="89" workbookViewId="0">
      <selection activeCell="A5" sqref="A5:H9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</row>
    <row r="6" spans="1:8" x14ac:dyDescent="0.25">
      <c r="A6" s="211"/>
      <c r="B6" s="211"/>
      <c r="C6" s="211"/>
      <c r="D6" s="211"/>
      <c r="E6" s="159" t="s">
        <v>8</v>
      </c>
      <c r="F6" s="159" t="s">
        <v>9</v>
      </c>
      <c r="G6" s="216"/>
      <c r="H6" s="216"/>
    </row>
    <row r="7" spans="1:8" ht="45.75" customHeight="1" x14ac:dyDescent="0.25">
      <c r="A7" s="53">
        <v>26</v>
      </c>
      <c r="B7" s="29" t="s">
        <v>25</v>
      </c>
      <c r="C7" s="14" t="s">
        <v>94</v>
      </c>
      <c r="D7" s="62" t="s">
        <v>241</v>
      </c>
      <c r="E7" s="16">
        <v>9536.1</v>
      </c>
      <c r="F7" s="30" t="s">
        <v>11</v>
      </c>
      <c r="G7" s="30" t="s">
        <v>11</v>
      </c>
      <c r="H7" s="20" t="s">
        <v>96</v>
      </c>
    </row>
    <row r="8" spans="1:8" ht="45.75" customHeight="1" x14ac:dyDescent="0.25">
      <c r="A8" s="53">
        <v>27</v>
      </c>
      <c r="B8" s="29" t="s">
        <v>25</v>
      </c>
      <c r="C8" s="14" t="s">
        <v>244</v>
      </c>
      <c r="D8" s="62" t="s">
        <v>245</v>
      </c>
      <c r="E8" s="16">
        <v>37600.79</v>
      </c>
      <c r="F8" s="30" t="s">
        <v>11</v>
      </c>
      <c r="G8" s="30" t="s">
        <v>11</v>
      </c>
      <c r="H8" s="20" t="s">
        <v>55</v>
      </c>
    </row>
    <row r="9" spans="1:8" ht="15.75" x14ac:dyDescent="0.3">
      <c r="A9" s="217" t="s">
        <v>3</v>
      </c>
      <c r="B9" s="218"/>
      <c r="C9" s="218"/>
      <c r="D9" s="219"/>
      <c r="E9" s="111">
        <f>SUM(E7:E8)</f>
        <v>47136.89</v>
      </c>
      <c r="F9" s="111">
        <f>SUM(F7:F8)</f>
        <v>0</v>
      </c>
      <c r="G9" s="111">
        <f>SUM(G7:G8)</f>
        <v>0</v>
      </c>
      <c r="H9" s="112"/>
    </row>
    <row r="14" spans="1:8" x14ac:dyDescent="0.25">
      <c r="E14" s="162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zoomScale="89" zoomScaleNormal="89" workbookViewId="0">
      <selection activeCell="C14" sqref="C14"/>
    </sheetView>
  </sheetViews>
  <sheetFormatPr defaultRowHeight="15" x14ac:dyDescent="0.25"/>
  <cols>
    <col min="1" max="1" width="18.28515625" customWidth="1"/>
    <col min="2" max="2" width="18.7109375" customWidth="1"/>
    <col min="3" max="3" width="30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210" t="s">
        <v>5</v>
      </c>
      <c r="B5" s="210" t="s">
        <v>0</v>
      </c>
      <c r="C5" s="210" t="s">
        <v>1</v>
      </c>
      <c r="D5" s="210" t="s">
        <v>2</v>
      </c>
      <c r="E5" s="215" t="s">
        <v>10</v>
      </c>
      <c r="F5" s="215"/>
      <c r="G5" s="215" t="s">
        <v>6</v>
      </c>
      <c r="H5" s="215" t="s">
        <v>24</v>
      </c>
    </row>
    <row r="6" spans="1:8" x14ac:dyDescent="0.25">
      <c r="A6" s="211"/>
      <c r="B6" s="211"/>
      <c r="C6" s="211"/>
      <c r="D6" s="211"/>
      <c r="E6" s="161" t="s">
        <v>8</v>
      </c>
      <c r="F6" s="161" t="s">
        <v>9</v>
      </c>
      <c r="G6" s="216"/>
      <c r="H6" s="216"/>
    </row>
    <row r="7" spans="1:8" ht="45.75" customHeight="1" x14ac:dyDescent="0.25">
      <c r="A7" s="53">
        <v>37</v>
      </c>
      <c r="B7" s="29" t="s">
        <v>25</v>
      </c>
      <c r="C7" s="14" t="s">
        <v>246</v>
      </c>
      <c r="D7" s="62" t="s">
        <v>247</v>
      </c>
      <c r="E7" s="16">
        <v>11200</v>
      </c>
      <c r="F7" s="30" t="s">
        <v>11</v>
      </c>
      <c r="G7" s="30" t="s">
        <v>11</v>
      </c>
      <c r="H7" s="20" t="s">
        <v>248</v>
      </c>
    </row>
    <row r="8" spans="1:8" ht="15.75" x14ac:dyDescent="0.3">
      <c r="A8" s="217" t="s">
        <v>3</v>
      </c>
      <c r="B8" s="218"/>
      <c r="C8" s="218"/>
      <c r="D8" s="219"/>
      <c r="E8" s="111">
        <f>SUM(E7:E7)</f>
        <v>11200</v>
      </c>
      <c r="F8" s="111">
        <f>SUM(F7:F7)</f>
        <v>0</v>
      </c>
      <c r="G8" s="111">
        <f>SUM(G7:G7)</f>
        <v>0</v>
      </c>
      <c r="H8" s="112"/>
    </row>
    <row r="13" spans="1:8" x14ac:dyDescent="0.25">
      <c r="E13" s="16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A5" sqref="A5:H9"/>
    </sheetView>
  </sheetViews>
  <sheetFormatPr defaultRowHeight="15" x14ac:dyDescent="0.25"/>
  <cols>
    <col min="2" max="2" width="12.42578125" customWidth="1"/>
    <col min="3" max="3" width="23.5703125" customWidth="1"/>
    <col min="4" max="4" width="26.7109375" customWidth="1"/>
    <col min="5" max="5" width="27.85546875" customWidth="1"/>
    <col min="6" max="6" width="19.5703125" customWidth="1"/>
    <col min="7" max="7" width="26.5703125" customWidth="1"/>
    <col min="8" max="8" width="31" customWidth="1"/>
  </cols>
  <sheetData>
    <row r="1" spans="1:8" x14ac:dyDescent="0.25">
      <c r="A1" s="175" t="s">
        <v>7</v>
      </c>
      <c r="B1" s="175"/>
      <c r="C1" s="175"/>
      <c r="D1" s="175"/>
      <c r="E1" s="163"/>
      <c r="F1" s="163"/>
      <c r="G1" s="163"/>
      <c r="H1" s="163"/>
    </row>
    <row r="2" spans="1:8" x14ac:dyDescent="0.25">
      <c r="A2" s="163"/>
      <c r="B2" s="163"/>
      <c r="C2" s="163"/>
      <c r="D2" s="163"/>
      <c r="E2" s="163"/>
      <c r="F2" s="163"/>
      <c r="G2" s="163"/>
      <c r="H2" s="163"/>
    </row>
    <row r="3" spans="1:8" x14ac:dyDescent="0.25">
      <c r="A3" s="163"/>
      <c r="B3" s="163"/>
      <c r="C3" s="163"/>
      <c r="D3" s="163"/>
      <c r="E3" s="163"/>
      <c r="F3" s="163"/>
      <c r="G3" s="163"/>
      <c r="H3" s="163"/>
    </row>
    <row r="4" spans="1:8" x14ac:dyDescent="0.25">
      <c r="A4" s="163"/>
      <c r="B4" s="163"/>
      <c r="C4" s="163"/>
      <c r="D4" s="163"/>
      <c r="E4" s="163"/>
      <c r="F4" s="163"/>
      <c r="G4" s="163"/>
      <c r="H4" s="163"/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7.75" customHeight="1" x14ac:dyDescent="0.25">
      <c r="A6" s="226"/>
      <c r="B6" s="226"/>
      <c r="C6" s="226"/>
      <c r="D6" s="226"/>
      <c r="E6" s="164" t="s">
        <v>8</v>
      </c>
      <c r="F6" s="164" t="s">
        <v>9</v>
      </c>
      <c r="G6" s="221"/>
      <c r="H6" s="221"/>
    </row>
    <row r="7" spans="1:8" ht="31.5" customHeight="1" x14ac:dyDescent="0.25">
      <c r="A7" s="166">
        <v>86</v>
      </c>
      <c r="B7" s="167" t="s">
        <v>25</v>
      </c>
      <c r="C7" s="168" t="s">
        <v>35</v>
      </c>
      <c r="D7" s="169" t="s">
        <v>249</v>
      </c>
      <c r="E7" s="170">
        <v>92942.82</v>
      </c>
      <c r="F7" s="171" t="s">
        <v>11</v>
      </c>
      <c r="G7" s="171" t="s">
        <v>11</v>
      </c>
      <c r="H7" s="172" t="s">
        <v>37</v>
      </c>
    </row>
    <row r="8" spans="1:8" ht="25.5" x14ac:dyDescent="0.25">
      <c r="A8" s="166">
        <v>18</v>
      </c>
      <c r="B8" s="167" t="s">
        <v>25</v>
      </c>
      <c r="C8" s="168" t="s">
        <v>155</v>
      </c>
      <c r="D8" s="169" t="s">
        <v>245</v>
      </c>
      <c r="E8" s="170"/>
      <c r="F8" s="171" t="s">
        <v>11</v>
      </c>
      <c r="G8" s="171">
        <v>125000</v>
      </c>
      <c r="H8" s="172" t="s">
        <v>243</v>
      </c>
    </row>
    <row r="9" spans="1:8" x14ac:dyDescent="0.25">
      <c r="A9" s="222" t="s">
        <v>3</v>
      </c>
      <c r="B9" s="223"/>
      <c r="C9" s="223"/>
      <c r="D9" s="224"/>
      <c r="E9" s="173">
        <f>SUM(E7:E8)</f>
        <v>92942.82</v>
      </c>
      <c r="F9" s="173">
        <f>SUM(F7:F8)</f>
        <v>0</v>
      </c>
      <c r="G9" s="173">
        <f>SUM(G7:G8)</f>
        <v>125000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E8" sqref="E8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25" t="s">
        <v>5</v>
      </c>
      <c r="B5" s="225" t="s">
        <v>0</v>
      </c>
      <c r="C5" s="225" t="s">
        <v>1</v>
      </c>
      <c r="D5" s="225" t="s">
        <v>2</v>
      </c>
      <c r="E5" s="220" t="s">
        <v>10</v>
      </c>
      <c r="F5" s="220"/>
      <c r="G5" s="220" t="s">
        <v>6</v>
      </c>
      <c r="H5" s="220" t="s">
        <v>24</v>
      </c>
    </row>
    <row r="6" spans="1:8" ht="29.25" customHeight="1" x14ac:dyDescent="0.25">
      <c r="A6" s="226"/>
      <c r="B6" s="226"/>
      <c r="C6" s="226"/>
      <c r="D6" s="226"/>
      <c r="E6" s="165" t="s">
        <v>8</v>
      </c>
      <c r="F6" s="165" t="s">
        <v>9</v>
      </c>
      <c r="G6" s="221"/>
      <c r="H6" s="221"/>
    </row>
    <row r="7" spans="1:8" ht="38.25" x14ac:dyDescent="0.25">
      <c r="A7" s="166">
        <v>108</v>
      </c>
      <c r="B7" s="167" t="s">
        <v>25</v>
      </c>
      <c r="C7" s="168" t="s">
        <v>250</v>
      </c>
      <c r="D7" s="169" t="s">
        <v>251</v>
      </c>
      <c r="E7" s="170">
        <v>2342.8200000000002</v>
      </c>
      <c r="F7" s="171" t="s">
        <v>11</v>
      </c>
      <c r="G7" s="171" t="s">
        <v>11</v>
      </c>
      <c r="H7" s="172" t="s">
        <v>252</v>
      </c>
    </row>
    <row r="8" spans="1:8" ht="33.75" customHeight="1" x14ac:dyDescent="0.25">
      <c r="A8" s="166">
        <v>109</v>
      </c>
      <c r="B8" s="167" t="s">
        <v>25</v>
      </c>
      <c r="C8" s="168" t="s">
        <v>253</v>
      </c>
      <c r="D8" s="169" t="s">
        <v>254</v>
      </c>
      <c r="E8" s="170">
        <v>526.23</v>
      </c>
      <c r="F8" s="171" t="s">
        <v>11</v>
      </c>
      <c r="G8" s="171"/>
      <c r="H8" s="172" t="s">
        <v>255</v>
      </c>
    </row>
    <row r="9" spans="1:8" x14ac:dyDescent="0.25">
      <c r="A9" s="222" t="s">
        <v>3</v>
      </c>
      <c r="B9" s="223"/>
      <c r="C9" s="223"/>
      <c r="D9" s="224"/>
      <c r="E9" s="173">
        <f>SUM(E7:E8)</f>
        <v>2869.05</v>
      </c>
      <c r="F9" s="173">
        <f>SUM(F7:F8)</f>
        <v>0</v>
      </c>
      <c r="G9" s="173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16" sqref="H16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78" t="s">
        <v>8</v>
      </c>
      <c r="F6" s="178" t="s">
        <v>9</v>
      </c>
      <c r="G6" s="228"/>
      <c r="H6" s="228"/>
    </row>
    <row r="7" spans="1:8" ht="30" x14ac:dyDescent="0.25">
      <c r="A7" s="102">
        <v>33</v>
      </c>
      <c r="B7" s="34" t="s">
        <v>25</v>
      </c>
      <c r="C7" s="122" t="s">
        <v>256</v>
      </c>
      <c r="D7" s="122" t="s">
        <v>257</v>
      </c>
      <c r="E7" s="16" t="s">
        <v>11</v>
      </c>
      <c r="F7" s="145">
        <v>82745.710000000006</v>
      </c>
      <c r="G7" s="13" t="s">
        <v>11</v>
      </c>
      <c r="H7" s="56" t="s">
        <v>258</v>
      </c>
    </row>
    <row r="8" spans="1:8" x14ac:dyDescent="0.25">
      <c r="A8" s="229" t="s">
        <v>3</v>
      </c>
      <c r="B8" s="230"/>
      <c r="C8" s="230"/>
      <c r="D8" s="231"/>
      <c r="E8" s="180">
        <f>SUM(E7:E7)</f>
        <v>0</v>
      </c>
      <c r="F8" s="180">
        <f>SUM(F7:F7)</f>
        <v>82745.710000000006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G13" sqref="G13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79" t="s">
        <v>8</v>
      </c>
      <c r="F6" s="179" t="s">
        <v>9</v>
      </c>
      <c r="G6" s="228"/>
      <c r="H6" s="228"/>
    </row>
    <row r="7" spans="1:8" ht="29.25" customHeight="1" x14ac:dyDescent="0.25">
      <c r="A7" s="102">
        <v>141</v>
      </c>
      <c r="B7" s="103" t="s">
        <v>25</v>
      </c>
      <c r="C7" s="122" t="s">
        <v>32</v>
      </c>
      <c r="D7" s="34" t="s">
        <v>259</v>
      </c>
      <c r="E7" s="16">
        <v>1651.48</v>
      </c>
      <c r="F7" s="177" t="s">
        <v>11</v>
      </c>
      <c r="G7" s="177" t="s">
        <v>11</v>
      </c>
      <c r="H7" s="20" t="s">
        <v>34</v>
      </c>
    </row>
    <row r="8" spans="1:8" ht="29.25" customHeight="1" x14ac:dyDescent="0.25">
      <c r="A8" s="102">
        <v>144</v>
      </c>
      <c r="B8" s="103" t="s">
        <v>25</v>
      </c>
      <c r="C8" s="122" t="s">
        <v>260</v>
      </c>
      <c r="D8" s="34" t="s">
        <v>261</v>
      </c>
      <c r="E8" s="16">
        <v>4231.4799999999996</v>
      </c>
      <c r="F8" s="177" t="s">
        <v>11</v>
      </c>
      <c r="G8" s="177" t="s">
        <v>11</v>
      </c>
      <c r="H8" s="20" t="s">
        <v>262</v>
      </c>
    </row>
    <row r="9" spans="1:8" ht="29.25" customHeight="1" x14ac:dyDescent="0.25">
      <c r="A9" s="102">
        <v>145</v>
      </c>
      <c r="B9" s="103" t="s">
        <v>25</v>
      </c>
      <c r="C9" s="122" t="s">
        <v>260</v>
      </c>
      <c r="D9" s="34" t="s">
        <v>263</v>
      </c>
      <c r="E9" s="16">
        <v>4642.38</v>
      </c>
      <c r="F9" s="177" t="s">
        <v>11</v>
      </c>
      <c r="G9" s="177" t="s">
        <v>11</v>
      </c>
      <c r="H9" s="20" t="s">
        <v>264</v>
      </c>
    </row>
    <row r="10" spans="1:8" ht="29.25" customHeight="1" x14ac:dyDescent="0.25">
      <c r="A10" s="102">
        <v>43</v>
      </c>
      <c r="B10" s="103" t="s">
        <v>25</v>
      </c>
      <c r="C10" s="122" t="s">
        <v>165</v>
      </c>
      <c r="D10" s="34" t="s">
        <v>265</v>
      </c>
      <c r="E10" s="177" t="s">
        <v>11</v>
      </c>
      <c r="F10" s="177" t="s">
        <v>11</v>
      </c>
      <c r="G10" s="16">
        <v>3752.91</v>
      </c>
      <c r="H10" s="20" t="s">
        <v>157</v>
      </c>
    </row>
    <row r="11" spans="1:8" ht="29.25" customHeight="1" x14ac:dyDescent="0.25">
      <c r="A11" s="102">
        <v>44</v>
      </c>
      <c r="B11" s="103" t="s">
        <v>25</v>
      </c>
      <c r="C11" s="122" t="s">
        <v>266</v>
      </c>
      <c r="D11" s="34" t="s">
        <v>267</v>
      </c>
      <c r="E11" s="177" t="s">
        <v>11</v>
      </c>
      <c r="F11" s="177" t="s">
        <v>11</v>
      </c>
      <c r="G11" s="16">
        <v>109344.26</v>
      </c>
      <c r="H11" s="20" t="s">
        <v>228</v>
      </c>
    </row>
    <row r="12" spans="1:8" ht="29.25" customHeight="1" x14ac:dyDescent="0.25">
      <c r="A12" s="102">
        <v>45</v>
      </c>
      <c r="B12" s="103" t="s">
        <v>25</v>
      </c>
      <c r="C12" s="122" t="s">
        <v>155</v>
      </c>
      <c r="D12" s="34" t="s">
        <v>268</v>
      </c>
      <c r="E12" s="176" t="s">
        <v>11</v>
      </c>
      <c r="F12" s="176" t="s">
        <v>11</v>
      </c>
      <c r="G12" s="16">
        <v>124000.02</v>
      </c>
      <c r="H12" s="20" t="s">
        <v>243</v>
      </c>
    </row>
    <row r="13" spans="1:8" x14ac:dyDescent="0.25">
      <c r="A13" s="229" t="s">
        <v>3</v>
      </c>
      <c r="B13" s="230"/>
      <c r="C13" s="230"/>
      <c r="D13" s="231"/>
      <c r="E13" s="180">
        <f>SUM(E7:E12)</f>
        <v>10525.34</v>
      </c>
      <c r="F13" s="180">
        <f>SUM(F7:F12)</f>
        <v>0</v>
      </c>
      <c r="G13" s="180">
        <f>SUM(G10:G12)</f>
        <v>237097.19</v>
      </c>
      <c r="H13" s="174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E12" sqref="E12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83" t="s">
        <v>8</v>
      </c>
      <c r="F6" s="183" t="s">
        <v>9</v>
      </c>
      <c r="G6" s="228"/>
      <c r="H6" s="228"/>
    </row>
    <row r="7" spans="1:8" ht="29.25" customHeight="1" x14ac:dyDescent="0.25">
      <c r="A7" s="102">
        <v>158</v>
      </c>
      <c r="B7" s="103" t="s">
        <v>25</v>
      </c>
      <c r="C7" s="103" t="s">
        <v>250</v>
      </c>
      <c r="D7" s="34" t="s">
        <v>269</v>
      </c>
      <c r="E7" s="187">
        <v>9976.7099999999991</v>
      </c>
      <c r="F7" s="182" t="s">
        <v>11</v>
      </c>
      <c r="G7" s="182" t="s">
        <v>11</v>
      </c>
      <c r="H7" s="188" t="s">
        <v>255</v>
      </c>
    </row>
    <row r="8" spans="1:8" ht="29.25" customHeight="1" x14ac:dyDescent="0.25">
      <c r="A8" s="102">
        <v>159</v>
      </c>
      <c r="B8" s="103" t="s">
        <v>25</v>
      </c>
      <c r="C8" s="103" t="s">
        <v>253</v>
      </c>
      <c r="D8" s="34" t="s">
        <v>270</v>
      </c>
      <c r="E8" s="187">
        <v>2240.92</v>
      </c>
      <c r="F8" s="182" t="s">
        <v>11</v>
      </c>
      <c r="G8" s="182" t="s">
        <v>11</v>
      </c>
      <c r="H8" s="188" t="s">
        <v>271</v>
      </c>
    </row>
    <row r="9" spans="1:8" ht="29.25" customHeight="1" x14ac:dyDescent="0.25">
      <c r="A9" s="102">
        <v>160</v>
      </c>
      <c r="B9" s="103" t="s">
        <v>25</v>
      </c>
      <c r="C9" s="103" t="s">
        <v>260</v>
      </c>
      <c r="D9" s="34" t="s">
        <v>272</v>
      </c>
      <c r="E9" s="187">
        <v>18019.47</v>
      </c>
      <c r="F9" s="182" t="s">
        <v>11</v>
      </c>
      <c r="G9" s="182" t="s">
        <v>11</v>
      </c>
      <c r="H9" s="188" t="s">
        <v>262</v>
      </c>
    </row>
    <row r="10" spans="1:8" ht="29.25" customHeight="1" x14ac:dyDescent="0.25">
      <c r="A10" s="102">
        <v>161</v>
      </c>
      <c r="B10" s="103" t="s">
        <v>25</v>
      </c>
      <c r="C10" s="103" t="s">
        <v>260</v>
      </c>
      <c r="D10" s="34" t="s">
        <v>273</v>
      </c>
      <c r="E10" s="16">
        <v>19769.240000000002</v>
      </c>
      <c r="F10" s="181" t="s">
        <v>11</v>
      </c>
      <c r="G10" s="181" t="s">
        <v>11</v>
      </c>
      <c r="H10" s="188" t="s">
        <v>274</v>
      </c>
    </row>
    <row r="11" spans="1:8" x14ac:dyDescent="0.25">
      <c r="A11" s="229" t="s">
        <v>3</v>
      </c>
      <c r="B11" s="230"/>
      <c r="C11" s="230"/>
      <c r="D11" s="231"/>
      <c r="E11" s="180">
        <f>SUM(E7:E10)</f>
        <v>50006.34</v>
      </c>
      <c r="F11" s="180">
        <f>SUM(F7:F10)</f>
        <v>0</v>
      </c>
      <c r="G11" s="180">
        <f>SUM(G10:G10)</f>
        <v>0</v>
      </c>
      <c r="H11" s="174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5"/>
      <c r="C3" s="205"/>
      <c r="D3" s="205"/>
      <c r="E3" s="205"/>
      <c r="F3" s="205"/>
      <c r="G3" s="205"/>
      <c r="H3" s="205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10" ht="49.35" customHeight="1" x14ac:dyDescent="0.3">
      <c r="A6" s="211"/>
      <c r="B6" s="213"/>
      <c r="C6" s="213"/>
      <c r="D6" s="213"/>
      <c r="E6" s="33" t="s">
        <v>8</v>
      </c>
      <c r="F6" s="33" t="s">
        <v>9</v>
      </c>
      <c r="G6" s="214"/>
      <c r="H6" s="214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206" t="s">
        <v>3</v>
      </c>
      <c r="B12" s="207"/>
      <c r="C12" s="207"/>
      <c r="D12" s="208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G19" sqref="G1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86" t="s">
        <v>8</v>
      </c>
      <c r="F6" s="186" t="s">
        <v>9</v>
      </c>
      <c r="G6" s="228"/>
      <c r="H6" s="228"/>
    </row>
    <row r="7" spans="1:8" ht="29.25" customHeight="1" x14ac:dyDescent="0.25">
      <c r="A7" s="102">
        <v>177</v>
      </c>
      <c r="B7" s="103" t="s">
        <v>25</v>
      </c>
      <c r="C7" s="103" t="s">
        <v>275</v>
      </c>
      <c r="D7" s="34" t="s">
        <v>276</v>
      </c>
      <c r="E7" s="187">
        <v>1221.72</v>
      </c>
      <c r="F7" s="185" t="s">
        <v>11</v>
      </c>
      <c r="G7" s="185" t="s">
        <v>11</v>
      </c>
      <c r="H7" s="188" t="s">
        <v>108</v>
      </c>
    </row>
    <row r="8" spans="1:8" ht="29.25" customHeight="1" x14ac:dyDescent="0.25">
      <c r="A8" s="102">
        <v>48</v>
      </c>
      <c r="B8" s="103" t="s">
        <v>25</v>
      </c>
      <c r="C8" s="103" t="s">
        <v>256</v>
      </c>
      <c r="D8" s="34" t="s">
        <v>277</v>
      </c>
      <c r="E8" s="184" t="s">
        <v>11</v>
      </c>
      <c r="F8" s="16">
        <v>351808.42</v>
      </c>
      <c r="G8" s="184"/>
      <c r="H8" s="188" t="s">
        <v>258</v>
      </c>
    </row>
    <row r="9" spans="1:8" x14ac:dyDescent="0.25">
      <c r="A9" s="229" t="s">
        <v>3</v>
      </c>
      <c r="B9" s="230"/>
      <c r="C9" s="230"/>
      <c r="D9" s="231"/>
      <c r="E9" s="180">
        <f>SUM(E7:E8)</f>
        <v>1221.72</v>
      </c>
      <c r="F9" s="180">
        <f>SUM(F8,F7)</f>
        <v>351808.42</v>
      </c>
      <c r="G9" s="180">
        <f>SUM(G7:G8)</f>
        <v>0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F9" sqref="F9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90" t="s">
        <v>8</v>
      </c>
      <c r="F6" s="190" t="s">
        <v>9</v>
      </c>
      <c r="G6" s="228"/>
      <c r="H6" s="228"/>
    </row>
    <row r="7" spans="1:8" ht="29.25" customHeight="1" x14ac:dyDescent="0.25">
      <c r="A7" s="53">
        <v>180</v>
      </c>
      <c r="B7" s="193" t="s">
        <v>25</v>
      </c>
      <c r="C7" s="14" t="s">
        <v>278</v>
      </c>
      <c r="D7" s="62" t="s">
        <v>279</v>
      </c>
      <c r="E7" s="16">
        <v>23903.13</v>
      </c>
      <c r="F7" s="189" t="s">
        <v>11</v>
      </c>
      <c r="G7" s="189" t="s">
        <v>11</v>
      </c>
      <c r="H7" s="188" t="s">
        <v>96</v>
      </c>
    </row>
    <row r="8" spans="1:8" x14ac:dyDescent="0.25">
      <c r="A8" s="229" t="s">
        <v>3</v>
      </c>
      <c r="B8" s="230"/>
      <c r="C8" s="230"/>
      <c r="D8" s="231"/>
      <c r="E8" s="180">
        <f>SUM(E7:E7)</f>
        <v>23903.13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G24" sqref="G24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92" t="s">
        <v>8</v>
      </c>
      <c r="F6" s="192" t="s">
        <v>9</v>
      </c>
      <c r="G6" s="228"/>
      <c r="H6" s="228"/>
    </row>
    <row r="7" spans="1:8" ht="29.25" customHeight="1" x14ac:dyDescent="0.25">
      <c r="A7" s="53">
        <v>188</v>
      </c>
      <c r="B7" s="193" t="s">
        <v>25</v>
      </c>
      <c r="C7" s="14" t="s">
        <v>280</v>
      </c>
      <c r="D7" s="62" t="s">
        <v>281</v>
      </c>
      <c r="E7" s="16">
        <v>128700</v>
      </c>
      <c r="F7" s="191"/>
      <c r="G7" s="191"/>
      <c r="H7" s="188" t="s">
        <v>282</v>
      </c>
    </row>
    <row r="8" spans="1:8" x14ac:dyDescent="0.25">
      <c r="A8" s="229" t="s">
        <v>3</v>
      </c>
      <c r="B8" s="230"/>
      <c r="C8" s="230"/>
      <c r="D8" s="231"/>
      <c r="E8" s="180">
        <f>SUM(E7:E7)</f>
        <v>128700</v>
      </c>
      <c r="F8" s="180">
        <f>SUM(F7)</f>
        <v>0</v>
      </c>
      <c r="G8" s="180">
        <f>SUM(G7:G7)</f>
        <v>0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I20" sqref="I20"/>
    </sheetView>
  </sheetViews>
  <sheetFormatPr defaultRowHeight="15" x14ac:dyDescent="0.25"/>
  <cols>
    <col min="2" max="2" width="18.140625" customWidth="1"/>
    <col min="3" max="3" width="23.140625" customWidth="1"/>
    <col min="4" max="4" width="25.5703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2" t="s">
        <v>5</v>
      </c>
      <c r="B5" s="232" t="s">
        <v>0</v>
      </c>
      <c r="C5" s="232" t="s">
        <v>1</v>
      </c>
      <c r="D5" s="232" t="s">
        <v>2</v>
      </c>
      <c r="E5" s="227" t="s">
        <v>10</v>
      </c>
      <c r="F5" s="227"/>
      <c r="G5" s="227" t="s">
        <v>6</v>
      </c>
      <c r="H5" s="227" t="s">
        <v>24</v>
      </c>
    </row>
    <row r="6" spans="1:8" ht="29.25" customHeight="1" x14ac:dyDescent="0.25">
      <c r="A6" s="233"/>
      <c r="B6" s="233"/>
      <c r="C6" s="233"/>
      <c r="D6" s="233"/>
      <c r="E6" s="194" t="s">
        <v>8</v>
      </c>
      <c r="F6" s="194" t="s">
        <v>9</v>
      </c>
      <c r="G6" s="228"/>
      <c r="H6" s="228"/>
    </row>
    <row r="7" spans="1:8" ht="29.25" customHeight="1" x14ac:dyDescent="0.25">
      <c r="A7" s="53">
        <v>209</v>
      </c>
      <c r="B7" s="29" t="s">
        <v>25</v>
      </c>
      <c r="C7" s="14" t="s">
        <v>35</v>
      </c>
      <c r="D7" s="62" t="s">
        <v>283</v>
      </c>
      <c r="E7" s="16">
        <v>172466.06</v>
      </c>
      <c r="F7" s="195" t="s">
        <v>11</v>
      </c>
      <c r="G7" s="195" t="s">
        <v>11</v>
      </c>
      <c r="H7" s="75" t="s">
        <v>37</v>
      </c>
    </row>
    <row r="8" spans="1:8" x14ac:dyDescent="0.25">
      <c r="A8" s="229" t="s">
        <v>3</v>
      </c>
      <c r="B8" s="230"/>
      <c r="C8" s="230"/>
      <c r="D8" s="231"/>
      <c r="E8" s="180">
        <f>SUM(E7:E7)</f>
        <v>172466.06</v>
      </c>
      <c r="F8" s="196">
        <f>SUM(F7)</f>
        <v>0</v>
      </c>
      <c r="G8" s="196">
        <f>SUM(G7:G7)</f>
        <v>0</v>
      </c>
      <c r="H8" s="197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23" sqref="H2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6" t="s">
        <v>5</v>
      </c>
      <c r="B5" s="236" t="s">
        <v>0</v>
      </c>
      <c r="C5" s="236" t="s">
        <v>1</v>
      </c>
      <c r="D5" s="236" t="s">
        <v>2</v>
      </c>
      <c r="E5" s="234" t="s">
        <v>10</v>
      </c>
      <c r="F5" s="234"/>
      <c r="G5" s="234" t="s">
        <v>6</v>
      </c>
      <c r="H5" s="234" t="s">
        <v>284</v>
      </c>
    </row>
    <row r="6" spans="1:8" ht="29.25" customHeight="1" x14ac:dyDescent="0.25">
      <c r="A6" s="237"/>
      <c r="B6" s="237"/>
      <c r="C6" s="237"/>
      <c r="D6" s="237"/>
      <c r="E6" s="198" t="s">
        <v>8</v>
      </c>
      <c r="F6" s="198" t="s">
        <v>9</v>
      </c>
      <c r="G6" s="235"/>
      <c r="H6" s="235"/>
    </row>
    <row r="7" spans="1:8" ht="29.25" customHeight="1" x14ac:dyDescent="0.25">
      <c r="A7" s="53">
        <v>235</v>
      </c>
      <c r="B7" s="29" t="s">
        <v>25</v>
      </c>
      <c r="C7" s="14" t="s">
        <v>191</v>
      </c>
      <c r="D7" s="62" t="s">
        <v>285</v>
      </c>
      <c r="E7" s="16">
        <v>23428.19</v>
      </c>
      <c r="F7" s="200" t="s">
        <v>11</v>
      </c>
      <c r="G7" s="200" t="s">
        <v>11</v>
      </c>
      <c r="H7" s="63" t="s">
        <v>55</v>
      </c>
    </row>
    <row r="8" spans="1:8" ht="29.25" customHeight="1" x14ac:dyDescent="0.25">
      <c r="A8" s="53">
        <v>236</v>
      </c>
      <c r="B8" s="29" t="s">
        <v>25</v>
      </c>
      <c r="C8" s="14" t="s">
        <v>41</v>
      </c>
      <c r="D8" s="62" t="s">
        <v>286</v>
      </c>
      <c r="E8" s="16">
        <v>13546.3</v>
      </c>
      <c r="F8" s="200" t="s">
        <v>11</v>
      </c>
      <c r="G8" s="200" t="s">
        <v>11</v>
      </c>
      <c r="H8" s="63" t="s">
        <v>43</v>
      </c>
    </row>
    <row r="9" spans="1:8" ht="29.25" customHeight="1" x14ac:dyDescent="0.25">
      <c r="A9" s="53">
        <v>237</v>
      </c>
      <c r="B9" s="29" t="s">
        <v>25</v>
      </c>
      <c r="C9" s="14" t="s">
        <v>103</v>
      </c>
      <c r="D9" s="62" t="s">
        <v>287</v>
      </c>
      <c r="E9" s="16">
        <v>2872.84</v>
      </c>
      <c r="F9" s="200" t="s">
        <v>11</v>
      </c>
      <c r="G9" s="200" t="s">
        <v>11</v>
      </c>
      <c r="H9" s="63" t="s">
        <v>105</v>
      </c>
    </row>
    <row r="10" spans="1:8" ht="29.25" customHeight="1" x14ac:dyDescent="0.25">
      <c r="A10" s="53">
        <v>60</v>
      </c>
      <c r="B10" s="193" t="s">
        <v>25</v>
      </c>
      <c r="C10" s="14" t="s">
        <v>155</v>
      </c>
      <c r="D10" s="62" t="s">
        <v>288</v>
      </c>
      <c r="E10" s="200" t="s">
        <v>11</v>
      </c>
      <c r="F10" s="200" t="s">
        <v>11</v>
      </c>
      <c r="G10" s="16">
        <v>163899.28</v>
      </c>
      <c r="H10" s="20" t="s">
        <v>228</v>
      </c>
    </row>
    <row r="11" spans="1:8" ht="29.25" customHeight="1" x14ac:dyDescent="0.25">
      <c r="A11" s="53">
        <v>61</v>
      </c>
      <c r="B11" s="193" t="s">
        <v>25</v>
      </c>
      <c r="C11" s="14" t="s">
        <v>155</v>
      </c>
      <c r="D11" s="62" t="s">
        <v>289</v>
      </c>
      <c r="E11" s="200" t="s">
        <v>11</v>
      </c>
      <c r="F11" s="200" t="s">
        <v>11</v>
      </c>
      <c r="G11" s="16">
        <v>373206.85</v>
      </c>
      <c r="H11" s="20" t="s">
        <v>243</v>
      </c>
    </row>
    <row r="12" spans="1:8" ht="29.25" customHeight="1" x14ac:dyDescent="0.25">
      <c r="A12" s="53">
        <v>62</v>
      </c>
      <c r="B12" s="193" t="s">
        <v>25</v>
      </c>
      <c r="C12" s="14" t="s">
        <v>155</v>
      </c>
      <c r="D12" s="62" t="s">
        <v>290</v>
      </c>
      <c r="E12" s="200" t="s">
        <v>11</v>
      </c>
      <c r="F12" s="200" t="s">
        <v>11</v>
      </c>
      <c r="G12" s="16">
        <v>1232640.67</v>
      </c>
      <c r="H12" s="20" t="s">
        <v>202</v>
      </c>
    </row>
    <row r="13" spans="1:8" ht="29.25" customHeight="1" x14ac:dyDescent="0.25">
      <c r="A13" s="53">
        <v>63</v>
      </c>
      <c r="B13" s="193" t="s">
        <v>25</v>
      </c>
      <c r="C13" s="14" t="s">
        <v>155</v>
      </c>
      <c r="D13" s="62" t="s">
        <v>291</v>
      </c>
      <c r="E13" s="200" t="s">
        <v>11</v>
      </c>
      <c r="F13" s="200" t="s">
        <v>11</v>
      </c>
      <c r="G13" s="16">
        <v>395353.2</v>
      </c>
      <c r="H13" s="20" t="s">
        <v>157</v>
      </c>
    </row>
    <row r="14" spans="1:8" x14ac:dyDescent="0.25">
      <c r="A14" s="229" t="s">
        <v>3</v>
      </c>
      <c r="B14" s="230"/>
      <c r="C14" s="230"/>
      <c r="D14" s="231"/>
      <c r="E14" s="180">
        <f>SUM(E7:E13)</f>
        <v>39847.33</v>
      </c>
      <c r="F14" s="196">
        <f>SUM(F13)</f>
        <v>0</v>
      </c>
      <c r="G14" s="196">
        <f>SUM(G10:G13)</f>
        <v>2165100</v>
      </c>
      <c r="H14" s="197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activeCell="F16" sqref="F16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6" t="s">
        <v>5</v>
      </c>
      <c r="B5" s="236" t="s">
        <v>0</v>
      </c>
      <c r="C5" s="236" t="s">
        <v>1</v>
      </c>
      <c r="D5" s="236" t="s">
        <v>2</v>
      </c>
      <c r="E5" s="234" t="s">
        <v>10</v>
      </c>
      <c r="F5" s="234"/>
      <c r="G5" s="234" t="s">
        <v>6</v>
      </c>
      <c r="H5" s="234" t="s">
        <v>284</v>
      </c>
    </row>
    <row r="6" spans="1:8" ht="29.25" customHeight="1" x14ac:dyDescent="0.25">
      <c r="A6" s="237"/>
      <c r="B6" s="237"/>
      <c r="C6" s="237"/>
      <c r="D6" s="237"/>
      <c r="E6" s="199" t="s">
        <v>8</v>
      </c>
      <c r="F6" s="199" t="s">
        <v>9</v>
      </c>
      <c r="G6" s="235"/>
      <c r="H6" s="235"/>
    </row>
    <row r="7" spans="1:8" ht="29.25" customHeight="1" x14ac:dyDescent="0.25">
      <c r="A7" s="46">
        <v>78</v>
      </c>
      <c r="B7" s="29" t="s">
        <v>25</v>
      </c>
      <c r="C7" s="14" t="s">
        <v>292</v>
      </c>
      <c r="D7" s="62" t="s">
        <v>293</v>
      </c>
      <c r="E7" s="110" t="s">
        <v>11</v>
      </c>
      <c r="F7" s="110" t="s">
        <v>11</v>
      </c>
      <c r="G7" s="16">
        <v>125586.18</v>
      </c>
      <c r="H7" s="110" t="s">
        <v>228</v>
      </c>
    </row>
    <row r="8" spans="1:8" ht="29.25" customHeight="1" x14ac:dyDescent="0.25">
      <c r="A8" s="46">
        <v>79</v>
      </c>
      <c r="B8" s="29" t="s">
        <v>25</v>
      </c>
      <c r="C8" s="14" t="s">
        <v>214</v>
      </c>
      <c r="D8" s="62" t="s">
        <v>215</v>
      </c>
      <c r="E8" s="110" t="s">
        <v>11</v>
      </c>
      <c r="F8" s="110" t="s">
        <v>11</v>
      </c>
      <c r="G8" s="16">
        <v>18963.939999999999</v>
      </c>
      <c r="H8" s="110" t="s">
        <v>197</v>
      </c>
    </row>
    <row r="9" spans="1:8" x14ac:dyDescent="0.25">
      <c r="A9" s="229" t="s">
        <v>3</v>
      </c>
      <c r="B9" s="230"/>
      <c r="C9" s="230"/>
      <c r="D9" s="231"/>
      <c r="E9" s="180">
        <f>SUM(E7:E8)</f>
        <v>0</v>
      </c>
      <c r="F9" s="180">
        <f>SUM(F7:F8)</f>
        <v>0</v>
      </c>
      <c r="G9" s="180">
        <f>SUM(G7:G8)</f>
        <v>144550.12</v>
      </c>
      <c r="H9" s="174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topLeftCell="A4" workbookViewId="0">
      <selection activeCell="H13" sqref="H13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6" t="s">
        <v>5</v>
      </c>
      <c r="B5" s="236" t="s">
        <v>0</v>
      </c>
      <c r="C5" s="236" t="s">
        <v>1</v>
      </c>
      <c r="D5" s="236" t="s">
        <v>2</v>
      </c>
      <c r="E5" s="234" t="s">
        <v>10</v>
      </c>
      <c r="F5" s="234"/>
      <c r="G5" s="234" t="s">
        <v>6</v>
      </c>
      <c r="H5" s="234" t="s">
        <v>284</v>
      </c>
    </row>
    <row r="6" spans="1:8" ht="29.25" customHeight="1" x14ac:dyDescent="0.25">
      <c r="A6" s="237"/>
      <c r="B6" s="237"/>
      <c r="C6" s="237"/>
      <c r="D6" s="237"/>
      <c r="E6" s="201" t="s">
        <v>8</v>
      </c>
      <c r="F6" s="201" t="s">
        <v>9</v>
      </c>
      <c r="G6" s="235"/>
      <c r="H6" s="235"/>
    </row>
    <row r="7" spans="1:8" ht="29.25" customHeight="1" x14ac:dyDescent="0.25">
      <c r="A7" s="53">
        <v>82</v>
      </c>
      <c r="B7" s="29" t="s">
        <v>25</v>
      </c>
      <c r="C7" s="14" t="s">
        <v>294</v>
      </c>
      <c r="D7" s="62" t="s">
        <v>295</v>
      </c>
      <c r="E7" s="75" t="s">
        <v>11</v>
      </c>
      <c r="F7" s="75" t="s">
        <v>11</v>
      </c>
      <c r="G7" s="114">
        <v>130566.61</v>
      </c>
      <c r="H7" s="75" t="s">
        <v>119</v>
      </c>
    </row>
    <row r="8" spans="1:8" x14ac:dyDescent="0.25">
      <c r="A8" s="229" t="s">
        <v>3</v>
      </c>
      <c r="B8" s="230"/>
      <c r="C8" s="230"/>
      <c r="D8" s="231"/>
      <c r="E8" s="180">
        <f>SUM(E7:E7)</f>
        <v>0</v>
      </c>
      <c r="F8" s="180">
        <f>SUM(F7:F7)</f>
        <v>0</v>
      </c>
      <c r="G8" s="180">
        <f>SUM(G7:G7)</f>
        <v>130566.61</v>
      </c>
      <c r="H8" s="174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E9" sqref="E9"/>
    </sheetView>
  </sheetViews>
  <sheetFormatPr defaultRowHeight="15" x14ac:dyDescent="0.25"/>
  <cols>
    <col min="2" max="2" width="18.140625" customWidth="1"/>
    <col min="3" max="3" width="23.140625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6" t="s">
        <v>5</v>
      </c>
      <c r="B5" s="236" t="s">
        <v>0</v>
      </c>
      <c r="C5" s="236" t="s">
        <v>1</v>
      </c>
      <c r="D5" s="236" t="s">
        <v>2</v>
      </c>
      <c r="E5" s="234" t="s">
        <v>10</v>
      </c>
      <c r="F5" s="234"/>
      <c r="G5" s="234" t="s">
        <v>6</v>
      </c>
      <c r="H5" s="234" t="s">
        <v>284</v>
      </c>
    </row>
    <row r="6" spans="1:8" ht="29.25" customHeight="1" x14ac:dyDescent="0.25">
      <c r="A6" s="237"/>
      <c r="B6" s="237"/>
      <c r="C6" s="237"/>
      <c r="D6" s="237"/>
      <c r="E6" s="202" t="s">
        <v>8</v>
      </c>
      <c r="F6" s="202" t="s">
        <v>9</v>
      </c>
      <c r="G6" s="235"/>
      <c r="H6" s="235"/>
    </row>
    <row r="7" spans="1:8" ht="29.25" customHeight="1" x14ac:dyDescent="0.25">
      <c r="A7" s="53">
        <v>291</v>
      </c>
      <c r="B7" s="29" t="s">
        <v>25</v>
      </c>
      <c r="C7" s="14" t="s">
        <v>150</v>
      </c>
      <c r="D7" s="62" t="s">
        <v>296</v>
      </c>
      <c r="E7" s="187">
        <v>16531.150000000001</v>
      </c>
      <c r="F7" s="204" t="s">
        <v>11</v>
      </c>
      <c r="G7" s="204" t="s">
        <v>11</v>
      </c>
      <c r="H7" s="204" t="s">
        <v>152</v>
      </c>
    </row>
    <row r="8" spans="1:8" ht="29.25" customHeight="1" x14ac:dyDescent="0.25">
      <c r="A8" s="53">
        <v>296</v>
      </c>
      <c r="B8" s="29" t="s">
        <v>297</v>
      </c>
      <c r="C8" s="14" t="s">
        <v>298</v>
      </c>
      <c r="D8" s="62" t="s">
        <v>299</v>
      </c>
      <c r="E8" s="187">
        <v>24155.14</v>
      </c>
      <c r="F8" s="204" t="s">
        <v>118</v>
      </c>
      <c r="G8" s="204" t="s">
        <v>118</v>
      </c>
      <c r="H8" s="204" t="s">
        <v>300</v>
      </c>
    </row>
    <row r="9" spans="1:8" ht="25.5" x14ac:dyDescent="0.25">
      <c r="A9" s="53">
        <v>297</v>
      </c>
      <c r="B9" s="29" t="s">
        <v>297</v>
      </c>
      <c r="C9" s="14" t="s">
        <v>301</v>
      </c>
      <c r="D9" s="62" t="s">
        <v>302</v>
      </c>
      <c r="E9" s="75">
        <v>526289.74</v>
      </c>
      <c r="F9" s="75" t="s">
        <v>118</v>
      </c>
      <c r="G9" s="114" t="s">
        <v>118</v>
      </c>
      <c r="H9" s="75" t="s">
        <v>303</v>
      </c>
    </row>
    <row r="10" spans="1:8" x14ac:dyDescent="0.25">
      <c r="A10" s="229" t="s">
        <v>3</v>
      </c>
      <c r="B10" s="230"/>
      <c r="C10" s="230"/>
      <c r="D10" s="231"/>
      <c r="E10" s="180">
        <f>SUM(E9:E9)</f>
        <v>526289.74</v>
      </c>
      <c r="F10" s="180">
        <f>SUM(F9:F9)</f>
        <v>0</v>
      </c>
      <c r="G10" s="180">
        <f>SUM(G9:G9)</f>
        <v>0</v>
      </c>
      <c r="H10" s="174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C17" sqref="C17"/>
    </sheetView>
  </sheetViews>
  <sheetFormatPr defaultRowHeight="15" x14ac:dyDescent="0.25"/>
  <cols>
    <col min="2" max="2" width="18.140625" customWidth="1"/>
    <col min="3" max="3" width="31" customWidth="1"/>
    <col min="4" max="4" width="30.42578125" customWidth="1"/>
    <col min="5" max="5" width="19.85546875" customWidth="1"/>
    <col min="6" max="6" width="15.42578125" customWidth="1"/>
    <col min="7" max="7" width="19.5703125" customWidth="1"/>
    <col min="8" max="8" width="19.85546875" customWidth="1"/>
  </cols>
  <sheetData>
    <row r="1" spans="1:8" x14ac:dyDescent="0.25">
      <c r="A1" t="s">
        <v>7</v>
      </c>
    </row>
    <row r="5" spans="1:8" x14ac:dyDescent="0.25">
      <c r="A5" s="236" t="s">
        <v>5</v>
      </c>
      <c r="B5" s="236" t="s">
        <v>0</v>
      </c>
      <c r="C5" s="236" t="s">
        <v>1</v>
      </c>
      <c r="D5" s="236" t="s">
        <v>2</v>
      </c>
      <c r="E5" s="234" t="s">
        <v>10</v>
      </c>
      <c r="F5" s="234"/>
      <c r="G5" s="234" t="s">
        <v>6</v>
      </c>
      <c r="H5" s="234" t="s">
        <v>284</v>
      </c>
    </row>
    <row r="6" spans="1:8" ht="29.25" customHeight="1" x14ac:dyDescent="0.25">
      <c r="A6" s="237"/>
      <c r="B6" s="237"/>
      <c r="C6" s="237"/>
      <c r="D6" s="237"/>
      <c r="E6" s="203" t="s">
        <v>8</v>
      </c>
      <c r="F6" s="203" t="s">
        <v>9</v>
      </c>
      <c r="G6" s="235"/>
      <c r="H6" s="235"/>
    </row>
    <row r="7" spans="1:8" ht="29.25" customHeight="1" x14ac:dyDescent="0.25">
      <c r="A7" s="46">
        <f>'[7]2025'!A8</f>
        <v>303</v>
      </c>
      <c r="B7" s="29" t="str">
        <f>'[7]2025'!B8</f>
        <v>ROBG21-27</v>
      </c>
      <c r="C7" s="14" t="str">
        <f>'[7]2025'!C8</f>
        <v>ASOCIATIA GRUPUL DE ACTIUNE LOCALA INIMA GIURGIULUI
- TARA NEAJLOVULUI SI A CALNISTEI</v>
      </c>
      <c r="D7" s="62" t="str">
        <f>'[7]2025'!D8</f>
        <v>RP 1 AP3 OS4.2 ROBG00276 2021-2027</v>
      </c>
      <c r="E7" s="187">
        <f>'[7]2025'!E8</f>
        <v>27343.32</v>
      </c>
      <c r="F7" s="238" t="str">
        <f>'[7]2025'!F8</f>
        <v>-</v>
      </c>
      <c r="G7" s="238" t="str">
        <f>'[7]2025'!G8</f>
        <v>-</v>
      </c>
      <c r="H7" s="238" t="str">
        <f>'[7]2025'!H8</f>
        <v>ROBG00276</v>
      </c>
    </row>
    <row r="8" spans="1:8" ht="29.25" customHeight="1" x14ac:dyDescent="0.25">
      <c r="A8" s="46">
        <f>'[7]2025'!A10</f>
        <v>305</v>
      </c>
      <c r="B8" s="29" t="str">
        <f>'[7]2025'!B10</f>
        <v>ROBG21-27</v>
      </c>
      <c r="C8" s="14" t="str">
        <f>'[7]2025'!C10</f>
        <v>Autoritatea Navala Romana</v>
      </c>
      <c r="D8" s="62" t="str">
        <f>'[7]2025'!D10</f>
        <v>RP 4 AP2 OS2.7 ROBG00177 2021-2027</v>
      </c>
      <c r="E8" s="187">
        <f>'[7]2025'!E10</f>
        <v>26204.84</v>
      </c>
      <c r="F8" s="238" t="str">
        <f>'[7]2025'!F10</f>
        <v>-</v>
      </c>
      <c r="G8" s="238" t="str">
        <f>'[7]2025'!G10</f>
        <v>-</v>
      </c>
      <c r="H8" s="238" t="str">
        <f>'[7]2025'!H10</f>
        <v>ROBG00177</v>
      </c>
    </row>
    <row r="9" spans="1:8" x14ac:dyDescent="0.25">
      <c r="A9" s="229" t="s">
        <v>3</v>
      </c>
      <c r="B9" s="230"/>
      <c r="C9" s="230"/>
      <c r="D9" s="231"/>
      <c r="E9" s="196">
        <f>SUM(E7:E8)</f>
        <v>53548.160000000003</v>
      </c>
      <c r="F9" s="196">
        <f>SUM(F7:F8)</f>
        <v>0</v>
      </c>
      <c r="G9" s="196">
        <f>SUM(G7:G8)</f>
        <v>0</v>
      </c>
      <c r="H9" s="197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205"/>
      <c r="C3" s="205"/>
      <c r="D3" s="205"/>
      <c r="E3" s="205"/>
      <c r="F3" s="205"/>
      <c r="G3" s="205"/>
      <c r="H3" s="205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10" ht="49.35" customHeight="1" x14ac:dyDescent="0.3">
      <c r="A6" s="211"/>
      <c r="B6" s="213"/>
      <c r="C6" s="213"/>
      <c r="D6" s="213"/>
      <c r="E6" s="37" t="s">
        <v>8</v>
      </c>
      <c r="F6" s="37" t="s">
        <v>9</v>
      </c>
      <c r="G6" s="214"/>
      <c r="H6" s="214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206" t="s">
        <v>3</v>
      </c>
      <c r="B12" s="207"/>
      <c r="C12" s="207"/>
      <c r="D12" s="208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45" t="s">
        <v>8</v>
      </c>
      <c r="F6" s="45" t="s">
        <v>9</v>
      </c>
      <c r="G6" s="214"/>
      <c r="H6" s="214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50" t="s">
        <v>8</v>
      </c>
      <c r="F6" s="50" t="s">
        <v>9</v>
      </c>
      <c r="G6" s="214"/>
      <c r="H6" s="214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206" t="s">
        <v>3</v>
      </c>
      <c r="B10" s="207"/>
      <c r="C10" s="207"/>
      <c r="D10" s="208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205"/>
      <c r="C3" s="205"/>
      <c r="D3" s="205"/>
      <c r="E3" s="205"/>
      <c r="F3" s="205"/>
      <c r="G3" s="205"/>
      <c r="H3" s="205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210" t="s">
        <v>5</v>
      </c>
      <c r="B5" s="212" t="s">
        <v>0</v>
      </c>
      <c r="C5" s="212" t="s">
        <v>1</v>
      </c>
      <c r="D5" s="212" t="s">
        <v>2</v>
      </c>
      <c r="E5" s="209" t="s">
        <v>10</v>
      </c>
      <c r="F5" s="209"/>
      <c r="G5" s="209" t="s">
        <v>6</v>
      </c>
      <c r="H5" s="209" t="s">
        <v>4</v>
      </c>
    </row>
    <row r="6" spans="1:63" ht="49.35" customHeight="1" x14ac:dyDescent="0.3">
      <c r="A6" s="211"/>
      <c r="B6" s="213"/>
      <c r="C6" s="213"/>
      <c r="D6" s="213"/>
      <c r="E6" s="52" t="s">
        <v>8</v>
      </c>
      <c r="F6" s="52" t="s">
        <v>9</v>
      </c>
      <c r="G6" s="214"/>
      <c r="H6" s="214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206" t="s">
        <v>3</v>
      </c>
      <c r="B8" s="207"/>
      <c r="C8" s="207"/>
      <c r="D8" s="208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58</vt:i4>
      </vt:variant>
    </vt:vector>
  </HeadingPairs>
  <TitlesOfParts>
    <vt:vector size="58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  <vt:lpstr>22.12.2025</vt:lpstr>
      <vt:lpstr>23.12.2025</vt:lpstr>
      <vt:lpstr>31.12.2025</vt:lpstr>
      <vt:lpstr>19.01.2026</vt:lpstr>
      <vt:lpstr>27.01.2026</vt:lpstr>
      <vt:lpstr>18.02.2026</vt:lpstr>
      <vt:lpstr>02.03.2026</vt:lpstr>
      <vt:lpstr>03.03.2026</vt:lpstr>
      <vt:lpstr>09.03.2026</vt:lpstr>
      <vt:lpstr>16.03.2026</vt:lpstr>
      <vt:lpstr>23.03.2026</vt:lpstr>
      <vt:lpstr>24.03.2026 </vt:lpstr>
      <vt:lpstr>26.03.2026</vt:lpstr>
      <vt:lpstr>30.03.2026</vt:lpstr>
      <vt:lpstr>03.04.2026</vt:lpstr>
      <vt:lpstr>24.04.2026</vt:lpstr>
      <vt:lpstr>29.04.2026</vt:lpstr>
      <vt:lpstr>30.04.2026</vt:lpstr>
      <vt:lpstr>04.05.2026</vt:lpstr>
      <vt:lpstr>05.05.2026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2026-05-06T06:40:31Z</dcterms:modified>
</cp:coreProperties>
</file>